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1"/>
  </bookViews>
  <sheets>
    <sheet name="регистрация" sheetId="4" r:id="rId1"/>
    <sheet name="ЭЪЛОН" sheetId="1" r:id="rId2"/>
    <sheet name="Сумма прописю" sheetId="6" state="hidden" r:id="rId3"/>
    <sheet name="Список банков" sheetId="7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ЭЪЛОН!$A$1:$J$46</definedName>
    <definedName name="Сегодня">#REF!</definedName>
    <definedName name="Фрукты">OFFSET([1]Лист1!$A$1,0,0,COUNTA([1]Лист1!$A$1:$A$65536),1)</definedName>
    <definedName name="Язык">[2]аааа!$D$13:$D$15</definedName>
  </definedNames>
  <calcPr calcId="125725"/>
</workbook>
</file>

<file path=xl/calcChain.xml><?xml version="1.0" encoding="utf-8"?>
<calcChain xmlns="http://schemas.openxmlformats.org/spreadsheetml/2006/main">
  <c r="D40" i="1"/>
  <c r="C6"/>
  <c r="F50" i="4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6"/>
  <c r="F7"/>
  <c r="F8"/>
  <c r="F5"/>
  <c r="F19" i="1"/>
  <c r="H6"/>
  <c r="F33"/>
  <c r="D13"/>
  <c r="C10"/>
  <c r="H8"/>
  <c r="M12" i="6"/>
  <c r="N3"/>
  <c r="Q4" s="1"/>
  <c r="G2"/>
  <c r="B9" s="1"/>
  <c r="D4" i="1"/>
  <c r="D20" s="1"/>
  <c r="D9" l="1"/>
  <c r="E2" i="6"/>
  <c r="D34" i="1"/>
  <c r="S4" i="6"/>
  <c r="Q3" s="1"/>
  <c r="S3"/>
  <c r="P3"/>
  <c r="R3"/>
  <c r="E13"/>
  <c r="A29" s="1"/>
  <c r="B29" l="1"/>
  <c r="E29" s="1"/>
  <c r="A28"/>
  <c r="K4"/>
  <c r="A31"/>
  <c r="C31" l="1"/>
  <c r="B28"/>
  <c r="A27"/>
  <c r="B27" l="1"/>
  <c r="A25"/>
  <c r="E31"/>
  <c r="C29"/>
  <c r="C28"/>
  <c r="E28" s="1"/>
  <c r="C32"/>
  <c r="E32" s="1"/>
  <c r="A12" l="1"/>
  <c r="B25"/>
  <c r="E25" s="1"/>
  <c r="A24"/>
  <c r="F29"/>
  <c r="D29"/>
  <c r="E27"/>
  <c r="E30"/>
  <c r="C27"/>
  <c r="B24" l="1"/>
  <c r="A23"/>
  <c r="B23" l="1"/>
  <c r="A21"/>
  <c r="C25"/>
  <c r="C24"/>
  <c r="E24" s="1"/>
  <c r="B21" l="1"/>
  <c r="A20"/>
  <c r="F25"/>
  <c r="D25"/>
  <c r="E23"/>
  <c r="E26"/>
  <c r="C23"/>
  <c r="E21" l="1"/>
  <c r="F26"/>
  <c r="A10" s="1"/>
  <c r="B20"/>
  <c r="A19"/>
  <c r="C21" l="1"/>
  <c r="C20"/>
  <c r="E20" s="1"/>
  <c r="B19"/>
  <c r="A17"/>
  <c r="E19" l="1"/>
  <c r="C19"/>
  <c r="F21"/>
  <c r="D21"/>
  <c r="B17"/>
  <c r="A16"/>
  <c r="E22"/>
  <c r="E17" l="1"/>
  <c r="B16"/>
  <c r="A15"/>
  <c r="F22"/>
  <c r="A9" s="1"/>
  <c r="C17" l="1"/>
  <c r="C16"/>
  <c r="E16" s="1"/>
  <c r="B15"/>
  <c r="A14"/>
  <c r="E15" l="1"/>
  <c r="C15"/>
  <c r="F17"/>
  <c r="D17"/>
  <c r="E18"/>
  <c r="F18" l="1"/>
  <c r="A8" s="1"/>
  <c r="F30"/>
  <c r="A11" s="1"/>
  <c r="B6" l="1"/>
  <c r="B5"/>
  <c r="F8" l="1"/>
  <c r="F9" s="1"/>
  <c r="F10" s="1"/>
  <c r="B3" l="1"/>
  <c r="C11" i="1" s="1"/>
  <c r="C27" s="1"/>
  <c r="B4" i="6"/>
  <c r="D5" i="1"/>
  <c r="D29"/>
  <c r="D43" s="1"/>
  <c r="C26"/>
  <c r="C41" s="1"/>
  <c r="D25"/>
  <c r="C39" s="1"/>
  <c r="H24"/>
  <c r="H37" s="1"/>
  <c r="H22"/>
  <c r="G40" s="1"/>
  <c r="C22"/>
  <c r="C36" s="1"/>
</calcChain>
</file>

<file path=xl/comments1.xml><?xml version="1.0" encoding="utf-8"?>
<comments xmlns="http://schemas.openxmlformats.org/spreadsheetml/2006/main">
  <authors>
    <author>Ok</author>
  </authors>
  <commentList>
    <comment ref="E2" authorId="0">
      <text>
        <r>
          <rPr>
            <b/>
            <sz val="8"/>
            <color indexed="81"/>
            <rFont val="Tahoma"/>
            <family val="2"/>
            <charset val="204"/>
          </rPr>
          <t>Ok:</t>
        </r>
        <r>
          <rPr>
            <sz val="8"/>
            <color indexed="81"/>
            <rFont val="Tahoma"/>
            <family val="2"/>
            <charset val="204"/>
          </rPr>
          <t xml:space="preserve">
Здесь надо вставить ссылку на первый лист, откуда берётся число для прописи. В данном примере это 'счёт-факт' ячейка I31 - "Итого"</t>
        </r>
      </text>
    </comment>
    <comment ref="G2" authorId="0">
      <text>
        <r>
          <rPr>
            <b/>
            <sz val="8"/>
            <color indexed="81"/>
            <rFont val="Tahoma"/>
            <family val="2"/>
            <charset val="204"/>
          </rPr>
          <t>Ok:</t>
        </r>
        <r>
          <rPr>
            <sz val="8"/>
            <color indexed="81"/>
            <rFont val="Tahoma"/>
            <family val="2"/>
            <charset val="204"/>
          </rPr>
          <t xml:space="preserve">
Здесь должна быть ссылка на ячейку с НДС листа "счет-фактура"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Ok:</t>
        </r>
        <r>
          <rPr>
            <sz val="8"/>
            <color indexed="81"/>
            <rFont val="Tahoma"/>
            <family val="2"/>
            <charset val="204"/>
          </rPr>
          <t xml:space="preserve">
Эта строка будет вставляться для НДС</t>
        </r>
      </text>
    </comment>
  </commentList>
</comments>
</file>

<file path=xl/sharedStrings.xml><?xml version="1.0" encoding="utf-8"?>
<sst xmlns="http://schemas.openxmlformats.org/spreadsheetml/2006/main" count="3371" uniqueCount="3202">
  <si>
    <t xml:space="preserve">Кимдан </t>
  </si>
  <si>
    <t>Сонли хисобракамига утказиш учун</t>
  </si>
  <si>
    <t>Олувчи банки</t>
  </si>
  <si>
    <t>Олувчи:</t>
  </si>
  <si>
    <t>сум ракам билан</t>
  </si>
  <si>
    <t>Сумма суз билан</t>
  </si>
  <si>
    <t>М.У.</t>
  </si>
  <si>
    <t>ДЕБЕТ</t>
  </si>
  <si>
    <t xml:space="preserve">ЖАМИ </t>
  </si>
  <si>
    <t xml:space="preserve">КРЕДИТ </t>
  </si>
  <si>
    <t>Код</t>
  </si>
  <si>
    <t>Хисоб раками</t>
  </si>
  <si>
    <t>-сонли</t>
  </si>
  <si>
    <t>20208000100231656001</t>
  </si>
  <si>
    <t>Кимдан</t>
  </si>
  <si>
    <t>Сана</t>
  </si>
  <si>
    <t>№</t>
  </si>
  <si>
    <t>Сумма</t>
  </si>
  <si>
    <t>В ячейке Е2 должна быть ссылка на исходное число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</si>
  <si>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</si>
  <si>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</si>
  <si>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</si>
  <si>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</si>
  <si>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</si>
  <si>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Для справки - смотрите примечания к ячейкам E4 B8 B9 этого листа и H2 и C34 предыдущего.</t>
  </si>
  <si>
    <t xml:space="preserve"> (в т.ч. НДС - </t>
  </si>
  <si>
    <t>)</t>
  </si>
  <si>
    <t>тийин</t>
  </si>
  <si>
    <t xml:space="preserve">Автор : Ap0st0l  |  Рихтовал: 0legator     ©2005 </t>
  </si>
  <si>
    <t>http://www.allok.ru/</t>
  </si>
  <si>
    <t>Замечания и пожелания - сюда:</t>
  </si>
  <si>
    <t>olegator@allok.ru</t>
  </si>
  <si>
    <t>© Олег Оксанич 2005г  www.allok.ru</t>
  </si>
  <si>
    <r>
      <t xml:space="preserve"> </t>
    </r>
    <r>
      <rPr>
        <sz val="10"/>
        <color indexed="48"/>
        <rFont val="Arial Cyr"/>
        <charset val="204"/>
      </rPr>
      <t xml:space="preserve"> &amp; Ap0st0l</t>
    </r>
  </si>
  <si>
    <t>ЭЪЛОННОМА</t>
  </si>
  <si>
    <t>Олувчининг хисоб раками</t>
  </si>
  <si>
    <t>Олувчининг номи</t>
  </si>
  <si>
    <t>ООО "Green Oriental Products"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</si>
  <si>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</si>
  <si>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</si>
  <si>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</si>
  <si>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</si>
  <si>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</si>
  <si>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</si>
  <si>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</si>
  <si>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</si>
  <si>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</si>
  <si>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</si>
  <si>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сўм</t>
  </si>
  <si>
    <t xml:space="preserve">бир </t>
  </si>
  <si>
    <t xml:space="preserve">ўн </t>
  </si>
  <si>
    <t xml:space="preserve">икки </t>
  </si>
  <si>
    <t xml:space="preserve">ўн бир </t>
  </si>
  <si>
    <t xml:space="preserve">йигирма </t>
  </si>
  <si>
    <t xml:space="preserve">икки юз </t>
  </si>
  <si>
    <t xml:space="preserve">уч </t>
  </si>
  <si>
    <t xml:space="preserve">ўн икки </t>
  </si>
  <si>
    <t xml:space="preserve">ўттиз </t>
  </si>
  <si>
    <t xml:space="preserve">уч юз </t>
  </si>
  <si>
    <t xml:space="preserve">тўрт </t>
  </si>
  <si>
    <t xml:space="preserve">ўн уч </t>
  </si>
  <si>
    <t xml:space="preserve">қирқ </t>
  </si>
  <si>
    <t xml:space="preserve">тўрт юз </t>
  </si>
  <si>
    <t xml:space="preserve">беш </t>
  </si>
  <si>
    <t xml:space="preserve">ўн турт </t>
  </si>
  <si>
    <t xml:space="preserve">эллик </t>
  </si>
  <si>
    <t xml:space="preserve">беш юз </t>
  </si>
  <si>
    <t xml:space="preserve">олти </t>
  </si>
  <si>
    <t xml:space="preserve">ўн беш </t>
  </si>
  <si>
    <t xml:space="preserve">олтмиш </t>
  </si>
  <si>
    <t xml:space="preserve">олти юз </t>
  </si>
  <si>
    <t xml:space="preserve">етти </t>
  </si>
  <si>
    <t xml:space="preserve">ўн олти </t>
  </si>
  <si>
    <t xml:space="preserve">етмиш </t>
  </si>
  <si>
    <t xml:space="preserve">етти юз </t>
  </si>
  <si>
    <t xml:space="preserve">саккиз </t>
  </si>
  <si>
    <t xml:space="preserve">ўн етти </t>
  </si>
  <si>
    <t xml:space="preserve">саксон </t>
  </si>
  <si>
    <t xml:space="preserve">саккиз юз </t>
  </si>
  <si>
    <t xml:space="preserve">тўққиз </t>
  </si>
  <si>
    <t xml:space="preserve">ўн саккиз </t>
  </si>
  <si>
    <t xml:space="preserve">тўқсон </t>
  </si>
  <si>
    <t xml:space="preserve">тўққиз юз </t>
  </si>
  <si>
    <t xml:space="preserve">ўн тўққиз </t>
  </si>
  <si>
    <t xml:space="preserve">бир юз </t>
  </si>
  <si>
    <t>Тўлов мақсади:</t>
  </si>
  <si>
    <t>Список банков по состоянию на 06.07.2009</t>
  </si>
  <si>
    <t>Код банка</t>
  </si>
  <si>
    <t xml:space="preserve"> Наименование банка</t>
  </si>
  <si>
    <t xml:space="preserve"> Адрес банка</t>
  </si>
  <si>
    <t>Дата активизации</t>
  </si>
  <si>
    <t>Дата закрытия</t>
  </si>
  <si>
    <t>00000</t>
  </si>
  <si>
    <t>Головной Офис НБ ВЭД РУ</t>
  </si>
  <si>
    <t>г.Ташкент, Юнус-Абадский р-он, ул.Амир-Темур, д. 101</t>
  </si>
  <si>
    <t>00001</t>
  </si>
  <si>
    <t>ТОШКЕНТ Ш., МАРКАЗИЙ БАНКНИНГ ТОШКЕНТ ШАХАР ХИСОБ-КИТОБ МАРКАЗИ</t>
  </si>
  <si>
    <t>700001, Тошкент ш., Миробод т., Узбекистон шох к., 6</t>
  </si>
  <si>
    <t>00002</t>
  </si>
  <si>
    <t>НУКУС Ш., МАРКАЗИЙ БАНКНИНГ КОРАКАЛПОГИСТОН РЕСПУБЛИКАСИ ХИСОБ-КИТОБ МАРКАЗИ</t>
  </si>
  <si>
    <t>742000, Нукус ш., Коракалпогистон к., 8</t>
  </si>
  <si>
    <t>00003</t>
  </si>
  <si>
    <t>АНДИЖОН Ш., МАРКАЗИЙ БАНКНИНГ АНДИЖОН ВИЛОЯТ ХИСОБ-КИТОБ МАРКАЗИ</t>
  </si>
  <si>
    <t>710020, Андижон ш., Навоий шох к., 17</t>
  </si>
  <si>
    <t>00004</t>
  </si>
  <si>
    <t>БУХОРО Ш., МАРКАЗИЙ БАНКНИНГ БУХОРО ВИЛОЯТ ХИСОБ-КИТОБ МАРКАЗИ</t>
  </si>
  <si>
    <t>705014, Бухоро ш., Мустакиллик к., 28/1</t>
  </si>
  <si>
    <t>00005</t>
  </si>
  <si>
    <t>ЖИЗЗАХ Ш., МАРКАЗИЙ БАНКНИНГ ЖИЗЗАХ ВИЛОЯТ ХИСОБ-КИТОБ МАРКАЗИ</t>
  </si>
  <si>
    <t>708000, Жиззах ш., Ш.Рашидов к., 16</t>
  </si>
  <si>
    <t>00006</t>
  </si>
  <si>
    <t>КАРШИ Ш., МАРКАЗИЙ БАНКНИНГ КАШКАДАРЁ ВИЛОЯТ ХИСОБ-КИТОБ МАРКАЗИ</t>
  </si>
  <si>
    <t>730000, Карши ш., Мустакиллик к., 3</t>
  </si>
  <si>
    <t>00007</t>
  </si>
  <si>
    <t>НАВОИЙ Ш., МАРКАЗИЙ БАНКНИНГ НАВОИЙ ВИЛОЯТ ХИСОБ-КИТОБ МАРКАЗИ</t>
  </si>
  <si>
    <t>706800, Навоий ш., Галаба шох к., 220</t>
  </si>
  <si>
    <t>00008</t>
  </si>
  <si>
    <t>НАМАНГАН Ш., МАРКАЗИЙ БАНКНИНГ НАМАНГАН ВИЛОЯТ ХИСОБ-КИТОБ МАРКАЗИ</t>
  </si>
  <si>
    <t>716000, Наманган ш., Боборахим Машраб к., 2</t>
  </si>
  <si>
    <t>00009</t>
  </si>
  <si>
    <t>САМАРКАНД Ш., МАРКАЗИЙ БАНКНИНГ САМАРКАНД ВИЛОЯТ ХИСОБ-КИТОБ МАРКАЗИ</t>
  </si>
  <si>
    <t>703000, Самарканд ш., Шохрух к., 12</t>
  </si>
  <si>
    <t>00010</t>
  </si>
  <si>
    <t>ГУЛИСТОН Ш., МАРКАЗИЙ БАНКНИНГ СИРДАРЁ ВИЛОЯТ ХИСОБ-КИТОБ МАРКАЗИ</t>
  </si>
  <si>
    <t>707000, Гулистон ш., Узбекистон к., 93</t>
  </si>
  <si>
    <t>00011</t>
  </si>
  <si>
    <t>ТЕРМИЗ Ш., МАРКАЗИЙ БАНКНИНГ СУРХАНДАРЁ ВИЛОЯТ ХИСОБ-КИТОБ МАРКАЗИ</t>
  </si>
  <si>
    <t>732012, Термиз ш., Октермизий к., 7</t>
  </si>
  <si>
    <t>00012</t>
  </si>
  <si>
    <t>ФАРГОНА Ш., МАРКАЗИЙ БАНКНИНГ ФАРГОНА ВИЛОЯТ ХИСОБ-КИТОБ МАРКАЗИ</t>
  </si>
  <si>
    <t>712000, Фаргона ш., Ал-Фаргоний к., 9</t>
  </si>
  <si>
    <t>00013</t>
  </si>
  <si>
    <t>УРГАНЧ Ш., МАРКАЗИЙ БАНКНИНГ ХОРАЗМ ВИЛОЯТ ХИСОБ-КИТОБ МАРКАЗИ</t>
  </si>
  <si>
    <t>740006, Урганч ш., Тинчлик к., 20</t>
  </si>
  <si>
    <t>00014</t>
  </si>
  <si>
    <t>ТОШКЕНТ Ш., МАРКАЗИЙ БАНКНИНГ ТОШКЕНТ ШАХАР ХИСОБ-КИТОБ КАССА МАРКАЗИ</t>
  </si>
  <si>
    <t>00015</t>
  </si>
  <si>
    <t>НУКУС Ш., МАРКАЗИЙ БАНКНИНГ КОРАКАЛПОГИСТОН РЕСП. ХИСОБ-КИТОБ КАССА МАРКАЗИ</t>
  </si>
  <si>
    <t>00016</t>
  </si>
  <si>
    <t>АНДИЖОН Ш., МАРКАЗИЙ БАНКНИНГ АНДИЖОН ВИЛОЯТ ХИСОБ-КИТОБ КАССА МАРКАЗИ</t>
  </si>
  <si>
    <t>00017</t>
  </si>
  <si>
    <t>БУХОРО Ш., МАРКАЗИЙ БАНКНИНГ БУХОРО ВИЛОЯТ ХИСОБ-КИТОБ КАССА МАРКАЗИ</t>
  </si>
  <si>
    <t>00018</t>
  </si>
  <si>
    <t>ЖИЗЗАХ Ш., МАРКАЗИЙ БАНКНИНГ ЖИЗЗАХ ВИЛОЯТ ХИСОБ-КИТОБ КАССА МАРКАЗИ</t>
  </si>
  <si>
    <t>00019</t>
  </si>
  <si>
    <t>КАРШИ Ш., МАРКАЗИЙ БАНКНИНГ КАШКАДАРЁ ВИЛОЯТ ХИСОБ-КИТОБ КАССА МАРКАЗИ</t>
  </si>
  <si>
    <t>00020</t>
  </si>
  <si>
    <t>НАВОИЙ Ш., МАРКАЗИЙ БАНКНИНГ НАВОИЙ ВИЛОЯТ ХИСОБ-КИТОБ КАССА МАРКАЗИ</t>
  </si>
  <si>
    <t>00021</t>
  </si>
  <si>
    <t>НАМАНГАН Ш., МАРКАЗИЙ БАНКНИНГ НАМАНГАН ВИЛОЯТ ХИСОБ-КИТОБ КАССА МАРКАЗИ</t>
  </si>
  <si>
    <t>00022</t>
  </si>
  <si>
    <t>САМАРКАНД Ш., МАРКАЗИЙ БАНКНИНГ САМАРКАНД ВИЛОЯТ ХИСОБ-КИТОБ КАССА МАРКАЗИ</t>
  </si>
  <si>
    <t>00023</t>
  </si>
  <si>
    <t>ГУЛИСТОН Ш., МАРКАЗИЙ БАНКНИНГ СИРДАРЁ ВИЛОЯТ ХИСОБ-КИТОБ КАССА МАРКАЗИ</t>
  </si>
  <si>
    <t>00024</t>
  </si>
  <si>
    <t>ТЕРМИЗ Ш., МАРКАЗИЙ БАНКНИНГ СУРХАНДАРЁ ВИЛОЯТ ХИСОБ-КИТОБ КАССА МАРКАЗИ</t>
  </si>
  <si>
    <t>00025</t>
  </si>
  <si>
    <t>ТОШКЕНТ Ш., МАРКАЗИЙ БАНКНИНГ ТОШКЕНТ ВИЛОЯТ ХИСОБ-КИТОБ КАССА МАРКАЗИ</t>
  </si>
  <si>
    <t>700019, Тошкент ш., С.Рахимов т., Х.Асомов к., 1-а</t>
  </si>
  <si>
    <t>00026</t>
  </si>
  <si>
    <t>ФАРГОНА Ш., МАРКАЗИЙ БАНКНИНГ ФАРГОНА ВИЛОЯТ ХИСОБ-КИТОБ КАССА МАРКАЗИ</t>
  </si>
  <si>
    <t>00027</t>
  </si>
  <si>
    <t>УРГАНЧ Ш., МАРКАЗИЙ БАНКНИНГ ХОРАЗМ ВИЛОЯТ ХИСОБ-КИТОБ КАССА МАРКАЗИ</t>
  </si>
  <si>
    <t>00028</t>
  </si>
  <si>
    <t>Г.ТАШКЕНТ, УМГР ЦБ РЕСПУБЛИКИ УЗБЕКИСТАНЦРБ</t>
  </si>
  <si>
    <t>г. Ташкент, ул. Узбекистанская, д.6</t>
  </si>
  <si>
    <t>25.04.1997</t>
  </si>
  <si>
    <t>00029</t>
  </si>
  <si>
    <t>КУРГОНТЕПА Т., АТ "ПАХТАБАНК"НИНГ КОРАСУВ ФИЛИАЛИ</t>
  </si>
  <si>
    <t>711311, Кургонтепа т., Корасув ш., Бобур шох к., 142</t>
  </si>
  <si>
    <t>00030</t>
  </si>
  <si>
    <t>Г.КАРАСУ, КАРАСУЙСКОЕ ОТД."УЗСАВДОГАРБАНКА"СГБ</t>
  </si>
  <si>
    <t>22.08.1997</t>
  </si>
  <si>
    <t>00031</t>
  </si>
  <si>
    <t>ПАХТАОБОД Т., АТ "ПАХТАБАНК"НИНГ ПАХТАОБОД ФИЛИАЛИ</t>
  </si>
  <si>
    <t>711527, Пахтаобод т., Пахтаобод ш., А Темур к., 8</t>
  </si>
  <si>
    <t>00032</t>
  </si>
  <si>
    <t>ПАХТАОБОД Т., "ТАДБИРКОР" АТ БАНКИНИНГ ПАХТАОБОД ФИЛИАЛИ</t>
  </si>
  <si>
    <t>711090, Пахтаобод т., Пахтаобод ш., А.Темур к., 43</t>
  </si>
  <si>
    <t>00033</t>
  </si>
  <si>
    <t>АСАКА Ш., АТ "ПАХТАБАНК"НИНГ АСАКА ФИЛИАЛИ</t>
  </si>
  <si>
    <t>711090, Асака ш., Узбекистон к., 105</t>
  </si>
  <si>
    <t>00034</t>
  </si>
  <si>
    <t>АСАКА Ш., "ТАДБИРКОР" АТ БАНКИНИНГ АСАКА БУЛИМИ</t>
  </si>
  <si>
    <t>711090, Асака ш., А.Навоий к., 15</t>
  </si>
  <si>
    <t>00035</t>
  </si>
  <si>
    <t>МАРХАМАТ Т., АТ "ПАХТАБАНК"НИНГ МАРХАМАТ ФИЛИАЛИ</t>
  </si>
  <si>
    <t>711020, Мархамат т., Мархамат ш., Мухиддинов к., 109</t>
  </si>
  <si>
    <t>00036</t>
  </si>
  <si>
    <t>Г.МАРХАМАТ, МАРХАМАТСКОЕ ОТД."ТАДБИРКОРБАНК"ТКБ</t>
  </si>
  <si>
    <t>23.02.1998</t>
  </si>
  <si>
    <t>00037</t>
  </si>
  <si>
    <t>ШАХРИХОН Т., АТ "ПАХТАБАНК"НИНГ ШАХРИХОН ФИЛИАЛИ</t>
  </si>
  <si>
    <t>711040, Шахрихон т., Шахрихон ш., Шахрихон шох к.</t>
  </si>
  <si>
    <t>00038</t>
  </si>
  <si>
    <t>ШАХРИХОН Т., "ТАДБИРКОР" АТ БАНКИНИНГ ШАХРИХОН БУЛИМИ</t>
  </si>
  <si>
    <t>711040, Шахрихон т., Шахрихон ш., Xамза к., 10</t>
  </si>
  <si>
    <t>00039</t>
  </si>
  <si>
    <t>ШАХРИХОН Т., "ХАМКОРБАНК" АТ БАНКИНИНГ ШАХРИХОН ФИЛИАЛИ</t>
  </si>
  <si>
    <t>711040, Шахрихон т., Шахрихон ш., Xамза к., 7</t>
  </si>
  <si>
    <t>00040</t>
  </si>
  <si>
    <t>ЖАЛОЛКУДУК Т., АТ "ПАХТАБАНК"НИНГ ОХУНБОБОЕВ ФИЛИАЛИ</t>
  </si>
  <si>
    <t>711200, Жалолкудук т., Охунбобоев ш., Узбекистон к., 41</t>
  </si>
  <si>
    <t>00041</t>
  </si>
  <si>
    <t>ЖАЛОЛКУДУК Т., "ТАДБИРКОР" АТ БАНКИНИНГ ОХУНБОБОЕВ БУЛИМИ</t>
  </si>
  <si>
    <t>711201, Жалолкудук т., Охунбобоев ш., А.Темур к., 43</t>
  </si>
  <si>
    <t>00042</t>
  </si>
  <si>
    <t>XУЖАОБОД Т., АТ "ПАХТАБАНК"НИНГ XУЖАОБОД ФИЛИАЛИ</t>
  </si>
  <si>
    <t>711141, Хужаобод т., Xужаобод ш., Навоий шох к., 85</t>
  </si>
  <si>
    <t>00043</t>
  </si>
  <si>
    <t>Г.ХОДЖААБАД, ХОДЖААБАДСКОЕ ОТД."ТАДБИРКОРБАНК" ТКБ</t>
  </si>
  <si>
    <t>19.10.1998</t>
  </si>
  <si>
    <t>00044</t>
  </si>
  <si>
    <t>Г.ХОДЖААБАД, ХОДЖААБАДСКОЕ ОТД.БАНКА "САВДОГАР" СГБ</t>
  </si>
  <si>
    <t>03.06.2002</t>
  </si>
  <si>
    <t>00045</t>
  </si>
  <si>
    <t>ИЗБОСКАН Т., АТ "ПАХТАБАНК"НИНГ ПОЙТУГ ФИЛИАЛИ</t>
  </si>
  <si>
    <t>711500, Избоскан т., Пойтуг ш., Э.Кобулов к., 3</t>
  </si>
  <si>
    <t>00046</t>
  </si>
  <si>
    <t>Г.ПАЙТУГ, ПАЙТУГСКОЕ ОТД."ТАДБИРКОРБАНК"ТКБ</t>
  </si>
  <si>
    <t>22.02.1999</t>
  </si>
  <si>
    <t>00047</t>
  </si>
  <si>
    <t>БАЛИКЧИ Т., АТ "ПАХТАБАНК"НИНГ ЧИНОБОД ФИЛИАЛИ</t>
  </si>
  <si>
    <t>711173, Баликчи т., Чинобод ш., Чинобод шох к., 39</t>
  </si>
  <si>
    <t>00048</t>
  </si>
  <si>
    <t>Г.ЧИНАБАД, ЧИНАБАДСКОЕ ОТД."ТАДБИРКОРБАНК"ТКБ</t>
  </si>
  <si>
    <t>14.03.1997</t>
  </si>
  <si>
    <t>00049</t>
  </si>
  <si>
    <t>ОЛТИНКУЛ Т., АТ "ПАХТАБАНК"НИНГ ОЛТИНКУЛ ФИЛИАЛИ</t>
  </si>
  <si>
    <t>711110, Олтинкул т., Олтинкул а.п., Туркистон шох к., 6</t>
  </si>
  <si>
    <t>00050</t>
  </si>
  <si>
    <t>ОЛТИНКУЛ Т., "ТАДБИРКОР" АТ БАНКИНИНГ ОЛТИНКУЛ БУЛИМИ</t>
  </si>
  <si>
    <t>711061, Олтинкул т., Олтинкул а.п., Н.Маматов к., 1</t>
  </si>
  <si>
    <t>00051</t>
  </si>
  <si>
    <t>ХОНОБОД Ш., АТ САНОАТ-КУРИЛИШ БАНКИНИНГ XОНОБОД ФИЛИАЛИ</t>
  </si>
  <si>
    <t>711315, Xонобод ш., Зиёкор к., 2</t>
  </si>
  <si>
    <t>00052</t>
  </si>
  <si>
    <t>Г.ХАНАБАД, ХАНАБАДСКОЕ ОТД."ТАДБИРКОРБАНКА"ТКБ</t>
  </si>
  <si>
    <t>00053</t>
  </si>
  <si>
    <t>БУЗ Т., АТ "ПАХТАБАНК"НИНГ БУЗ ФИЛИАЛИ</t>
  </si>
  <si>
    <t>711070, Буз т., Буз кург., А.Икромов к., 79</t>
  </si>
  <si>
    <t>00054</t>
  </si>
  <si>
    <t>ПГТ.БОЗ, БОЗСКОЕ ОТД."ТАДБИРКОРБАНК"ТКБ</t>
  </si>
  <si>
    <t>00055</t>
  </si>
  <si>
    <t>УЛУГНОР Т., АТ "ПАХТАБАНК"НИНГ ОКОЛТИН ФИЛИАЛИ</t>
  </si>
  <si>
    <t>711087, Улугнор т., Околтин а.п., Мустакиллик к., 1</t>
  </si>
  <si>
    <t>00056</t>
  </si>
  <si>
    <t>КУРГОНТЕПА Т., АТ "ПАХТАБАНК"НИНГ КУРГОНТЕПА ФИЛИАЛИ</t>
  </si>
  <si>
    <t>711300, Кургонтепа т., Кургонтепа ш., Каххор Юнусов к., 8</t>
  </si>
  <si>
    <t>00057</t>
  </si>
  <si>
    <t>Г.КУРГАНТЕПА, КУРГАНТЕПИНСКОЕ ОТД."ТАДБИРКОРБАНК" ТКБ</t>
  </si>
  <si>
    <t>01.11.1999</t>
  </si>
  <si>
    <t>00058</t>
  </si>
  <si>
    <t>КУРГОНТЕПА Т., "ГАЛЛАБАНК" РАТ БАНКИНИНГ КУРГОНТЕПА БУЛИМИ</t>
  </si>
  <si>
    <t>711300, Кургонтепа т., Кургонтепа ш., Телман к., 100</t>
  </si>
  <si>
    <t>00059</t>
  </si>
  <si>
    <t>АНДИЖОН Ш., "ИПОТЕКА-БАНК" АТИБ АНДИЖОН ВИЛОЯТ ФИЛИАЛИ</t>
  </si>
  <si>
    <t>710000, Андижон ш., Анисий к., 1</t>
  </si>
  <si>
    <t>00060</t>
  </si>
  <si>
    <t>Г.АНДИЖАН, "ТУРОНБАНК" ТУБ</t>
  </si>
  <si>
    <t>22.09.1998</t>
  </si>
  <si>
    <t>00061</t>
  </si>
  <si>
    <t>Г.АНДИЖАН, "УЗЛЕГКОМБАНК" ЛКБ</t>
  </si>
  <si>
    <t>09.12.1998</t>
  </si>
  <si>
    <t>00062</t>
  </si>
  <si>
    <t>АНДИЖОН Т., АТ "ПАХТАБАНК"НИНГ КУЙГАНЁР ФИЛИАЛИ</t>
  </si>
  <si>
    <t>711520, Андижон т., Куйганёр кург., Усмон Юсупов к., 23</t>
  </si>
  <si>
    <t>00063</t>
  </si>
  <si>
    <t>АНДИЖОН Т., "ТАДБИРКОР" АТ БАНКИНИНГ КУЙГАНЁР БУЛИМИ</t>
  </si>
  <si>
    <t>711520, Андижон т., Куйганёр кург., У.Юсупов к., 12</t>
  </si>
  <si>
    <t>00064</t>
  </si>
  <si>
    <t>БУЛОКБОШИ Т., АТ "ПАХТАБАНК"НИНГ БУЛОКБОШИ ФИЛИАЛИ</t>
  </si>
  <si>
    <t>711141, Булокбоши т., Булокбоши а.п., Тошкечик к., 30-а</t>
  </si>
  <si>
    <t>00065</t>
  </si>
  <si>
    <t>ПГТ.БУЛАК-БАШИ, БУЛАК-БАШИНСКОЕ ОТД."ТАДБИРКОРБАНК" ТКБ</t>
  </si>
  <si>
    <t>00066</t>
  </si>
  <si>
    <t>БАЛИКЧИ Т., АТ "ПАХТАБАНК"НИНГ БАЛИКЧИ ФИЛИАЛИ</t>
  </si>
  <si>
    <t>711170, Баликчи т., Баликчи кишлоги, Баликчи к., 9</t>
  </si>
  <si>
    <t>00067</t>
  </si>
  <si>
    <t>БАЛИКЧИ Т., "ТАДБИРКОР" АТ БАНКИНИНГ БАЛИКЧИ БУЛИМИ</t>
  </si>
  <si>
    <t>711170, Баликчи т., Баликчи кишлоги, Баликчи к., 7</t>
  </si>
  <si>
    <t>00068</t>
  </si>
  <si>
    <t>АНДИЖОН Ш., "ИПОТЕКА-БАНК" АТИБ "ИСТИКЛОЛ" ФИЛИАЛИ</t>
  </si>
  <si>
    <t>710000, Андижон ш., Истиклол к., 22</t>
  </si>
  <si>
    <t>00069</t>
  </si>
  <si>
    <t>АНДИЖОН Ш., "АСАКА" ДАТ БАНКИНИНГ АНДИЖОН ВИЛОЯТ ФИЛИАЛИ</t>
  </si>
  <si>
    <t>710000, Андижон ш., Ш. Рашидов к., 1</t>
  </si>
  <si>
    <t>00070</t>
  </si>
  <si>
    <t>АСАКА Ш., "ХАМКОРБАНК" АТ БАНКИНИНГ АСАКА ФИЛИАЛИ</t>
  </si>
  <si>
    <t>711090, Асака ш., Бобур к., 64</t>
  </si>
  <si>
    <t>00071</t>
  </si>
  <si>
    <t>КУРГОНТЕПА Т., "ХАМКОРБАНК" АТ БАНКИНИНГ КУРГОНТЕПА ФИЛИАЛИ</t>
  </si>
  <si>
    <t>711321, Кургонтепа т., Кургонтепа ш., Мустакиллик к., 98</t>
  </si>
  <si>
    <t>00072</t>
  </si>
  <si>
    <t>ХУЖАОБОД Т., "ХАМКОРБАНК" АТ БАНКИНИНГ XУЖАОБОД ФИЛИАЛИ</t>
  </si>
  <si>
    <t>711160, Xужаобод т., Хужаобод ш., Маданият саройи биносида</t>
  </si>
  <si>
    <t>00073</t>
  </si>
  <si>
    <t>АСАКА Ш., "АСАКА" ДАТ БАНКИНИНГ АСАКА ФИЛИАЛИ</t>
  </si>
  <si>
    <t>711090, Асака ш., Ёкубов к., 14</t>
  </si>
  <si>
    <t>00074</t>
  </si>
  <si>
    <t>АНДИЖОН Ш., ТИФ МИЛЛИЙ БАНКИНИНГ АНДИЖОН БУЛИМИ</t>
  </si>
  <si>
    <t>710021, Андижон ш., Навоий к., 39</t>
  </si>
  <si>
    <t>00075</t>
  </si>
  <si>
    <t>АНДИЖОН Ш., АТ САНОАТ-КУРИЛИШ БАНКИНИНГ АНДИЖОН МИНТАКАВИЙ ФИЛИАЛИ</t>
  </si>
  <si>
    <t>710019, Андижон ш., Бобуршох к., 36</t>
  </si>
  <si>
    <t>00076</t>
  </si>
  <si>
    <t>АНДИЖОН Ш., АТ САНОАТ-КУРИЛИШ БАНКИНИНГ БУНЁДКОР ФИЛИАЛИ</t>
  </si>
  <si>
    <t>710000, Андижон ш., Навоий шох к., 41</t>
  </si>
  <si>
    <t>00077</t>
  </si>
  <si>
    <t>АНДИЖОН Ш., АТ "ПАХТАБАНК"НИНГ АНДИЖОН ВИЛОЯТ ХУДУДИЙ ФИЛИАЛИ</t>
  </si>
  <si>
    <t>710001, Андижон ш., Пушкин к., 47</t>
  </si>
  <si>
    <t>00078</t>
  </si>
  <si>
    <t>АНДИЖОН Ш., "ТАДБИРКОР" АТ БАНКИНИНГ АНДИЖОН БУЛИМИ</t>
  </si>
  <si>
    <t>710001, Андижан ш., Ш. Рашидов к., 48</t>
  </si>
  <si>
    <t>00079</t>
  </si>
  <si>
    <t>АНДИЖОН Ш., "ХАМКОРБАНК" АТ БАНКИНИНГ НОДИРАБЕГИМ ФИЛИАЛИ</t>
  </si>
  <si>
    <t>710002, Андижон ш., Бозор к., 2</t>
  </si>
  <si>
    <t>00080</t>
  </si>
  <si>
    <t>Г.АНДИЖАН, АКЦ.КОМ.ОТД."УЗМЕВАСАБЗАВОТБАНКА"МСБ</t>
  </si>
  <si>
    <t>31.01.2000</t>
  </si>
  <si>
    <t>00081</t>
  </si>
  <si>
    <t>АНЖИЖОН Ш., "САВДОГАР" АТ БАНКИНИНГ АНДИЖОН ВИЛОЯТ БУЛИМИ</t>
  </si>
  <si>
    <t>710000, Андижон ш., Байналминал к., 2</t>
  </si>
  <si>
    <t>00082</t>
  </si>
  <si>
    <t>АНДИЖОН Ш., "ГАЛЛАБАНК" РАТ БАНКИНИНГ АНДИЖОН ВИЛОЯТ БУЛИМИ</t>
  </si>
  <si>
    <t>710002, Андижон ш., Фитрат к., 236</t>
  </si>
  <si>
    <t>00083</t>
  </si>
  <si>
    <t>АНДИЖОН Ш., "ХАМКОРБАНК" АТ БАНКИНИНГ БОШ ОФФИСИ</t>
  </si>
  <si>
    <t>710011, Андижон ш., Бобуршох к., 85</t>
  </si>
  <si>
    <t>00084</t>
  </si>
  <si>
    <t>БУХОРО Ш., ТИФ МИЛЛИЙ БАНКИНИНГ БУХОРО БУЛИМИ</t>
  </si>
  <si>
    <t>705014, Бухоро ш., Мухаммад Икбол к., 3</t>
  </si>
  <si>
    <t>00085</t>
  </si>
  <si>
    <t>КОРОВУЛБОЗОР Т., АТ САНОАТ-КУРИЛИШ БАНКИНИНГ КОРОВУЛБОЗОР ФИЛИАЛИ</t>
  </si>
  <si>
    <t>706120, Коровулбозор т., Коровулбозор ш., Навоий к., 7</t>
  </si>
  <si>
    <t>00086</t>
  </si>
  <si>
    <t>БУХОРО Ш., АТ САНОАТ-КУРИЛИШ БАНКИНИНГ БУХОРО МИНТАКАВИЙ ФИЛИАЛИ</t>
  </si>
  <si>
    <t>705007, Бухоро ш., Б.Накшбанд к., 257 "А"</t>
  </si>
  <si>
    <t>00087</t>
  </si>
  <si>
    <t>КОГОН Ш., АТ САНОАТ-КУРИЛИШ БАНКИНИНГ КОГОН ФИЛИАЛИ</t>
  </si>
  <si>
    <t>706100, Когон ш., Дустлик к., 4</t>
  </si>
  <si>
    <t>00088</t>
  </si>
  <si>
    <t>БУХОРО Ш., "ИПОТЕКА-БАНК" АТИБ БУХОРО ВИЛОЯТ ФИЛИАЛИ</t>
  </si>
  <si>
    <t>705000, Бухоро ш., Икбол к., 10</t>
  </si>
  <si>
    <t>00089</t>
  </si>
  <si>
    <t>БУХОРО Ш., АТ "ПАХТАБАНК"НИНГ БУХОРО ВИЛОЯТ ХУДУДИЙ ФИЛИАЛИ</t>
  </si>
  <si>
    <t>705013, Бухоро ш., И.Муминов к., 29/1</t>
  </si>
  <si>
    <t>00090</t>
  </si>
  <si>
    <t>ОЛОТ Т., АТ "ПАХТАБАНК"НИНГ ОЛОТ ФИЛИАЛИ</t>
  </si>
  <si>
    <t>706030, Олот т., Олот ш., Шифокорлар к., 20</t>
  </si>
  <si>
    <t>00091</t>
  </si>
  <si>
    <t>ВОБКЕНТ Т., АТ "ПАХТАБАНК"НИНГ ВОБКЕНТ ФИЛИАЛИ</t>
  </si>
  <si>
    <t>706600, Вобкент т., Вобкент ш., Ф.Xужаев к., 20-а</t>
  </si>
  <si>
    <t>00092</t>
  </si>
  <si>
    <t>ГИЖДУВОН Т., АТ "ПАХТАБАНК"НИНГ ГИЖДУВОН ФИЛИАЛИ</t>
  </si>
  <si>
    <t>706710, Гиждувон т., Гиждувон ш., С.Ёдгоров к., 1</t>
  </si>
  <si>
    <t>00093</t>
  </si>
  <si>
    <t>ШОФИРКОН Т., АТ "ПАХТАБАНК"НИНГ ШОФИРКОН ФИЛИАЛИ</t>
  </si>
  <si>
    <t>706514, Шофиркон т., Шофиркон ш., Мустакиллик к., 11</t>
  </si>
  <si>
    <t>00094</t>
  </si>
  <si>
    <t>КОРАКУЛ Т., АТ "ПАХТАБАНК"НИНГ КОРАКУЛ ФИЛИАЛИ</t>
  </si>
  <si>
    <t>706010, Коракул т., Коракул ш., Акмал Икромов к., 5</t>
  </si>
  <si>
    <t>00095</t>
  </si>
  <si>
    <t>РОМИТОН Т., АТ "ПАХТАБАНК"НИНГ РОМИТОН ФИЛИАЛИ</t>
  </si>
  <si>
    <t>706400, Ромитон т., Ромитон ш., Шафигулин к., 6</t>
  </si>
  <si>
    <t>00096</t>
  </si>
  <si>
    <t>ЖОНДОР Т., АТ "ПАХТАБАНК"НИНГ ЖОНДОР ФИЛИАЛИ</t>
  </si>
  <si>
    <t>706300, Жондор т., Жондор кург., М.Таробий к., 43</t>
  </si>
  <si>
    <t>00097</t>
  </si>
  <si>
    <t>БУХОРО Т., АТ "ПАХТАБАНК"НИНГ ГАЛАОСИЁ ФИЛИАЛИ</t>
  </si>
  <si>
    <t>706200, Бухоро т., Галаосиё ш., М.Мухсин к., 56</t>
  </si>
  <si>
    <t>00098</t>
  </si>
  <si>
    <t>ПЕШКУН Т., АТ "ПАХТАБАНК"НИНГ ЯНГИБОЗОР ФИЛИАЛИ</t>
  </si>
  <si>
    <t>706411, Пешкун т., Янгибозор а.п., Мустакиллик к., 2</t>
  </si>
  <si>
    <t>00099</t>
  </si>
  <si>
    <t>КОРОВУЛБОЗОР Т., АТ "ПАХТАБАНК"НИНГ КОРОВУЛБОЗОР ФИЛИАЛИ</t>
  </si>
  <si>
    <t>706727, Коровулбозор т., Коровулбозор ш., Бобур к., 17</t>
  </si>
  <si>
    <t>00100</t>
  </si>
  <si>
    <t>ПЕШКУН Т., "ТАДБИРКОР" АТ БАНКИНИНГ ЯНГИБОЗОР БУЛИМИ</t>
  </si>
  <si>
    <t>706411, Пешкун т., Янгибозор а.п., Янгибозор к., 21</t>
  </si>
  <si>
    <t>00101</t>
  </si>
  <si>
    <t>ШОФИРКОН Т., "ТАДБИРКОР" АТ БАНКИНИНГ ШОФИРКОН БУЛИМИ</t>
  </si>
  <si>
    <t>706514, Шофиркон т., Шофиркон ш., А.Темур к., 1</t>
  </si>
  <si>
    <t>00102</t>
  </si>
  <si>
    <t>Г.АЛАТ, АК "ТАДБИКОРБАНК" ТКБ</t>
  </si>
  <si>
    <t>00103</t>
  </si>
  <si>
    <t>Г.ВАБКЕНТ, АК "ТАДБИКОРБАНК" ТКБ</t>
  </si>
  <si>
    <t>00104</t>
  </si>
  <si>
    <t>ГИЖДУВОН Т., "ТАДБИРКОР" АТ БАНКИНИНГ ГИЖДУВОН БУЛИМИ</t>
  </si>
  <si>
    <t>706710, Гиждувон т., Гиждуван ш., С.Ёдгоров к., 75</t>
  </si>
  <si>
    <t>00105</t>
  </si>
  <si>
    <t>Г.ГАЛА-АСИЯ, АК "ТАДБИКОРБАНК"ТКБ</t>
  </si>
  <si>
    <t>10.05.1999</t>
  </si>
  <si>
    <t>00106</t>
  </si>
  <si>
    <t>КОГОН Ш., "ТАДБИРКОР" АТ БАНКИНИНГ КОГОН БУЛИМИ</t>
  </si>
  <si>
    <t>706100, Когон ш., Зебунисо к., 2</t>
  </si>
  <si>
    <t>00107</t>
  </si>
  <si>
    <t>Г.КАРАКУЛЬ, АК "ТАДБИКОРБАНК" ТКБ</t>
  </si>
  <si>
    <t>12.10.1998</t>
  </si>
  <si>
    <t>00108</t>
  </si>
  <si>
    <t>ЖОНДОР Т., "ТАДБИРКОР" АТ БАНКИНИНГ ЖОНДОР БУЛИМИ</t>
  </si>
  <si>
    <t>00109</t>
  </si>
  <si>
    <t>БУХОРО Ш., "ТАДБИРКОР" АТ БАНКИНИНГ БУХОРО БУЛИМИ</t>
  </si>
  <si>
    <t>705014, Бухоро ш., Низомов к., 35</t>
  </si>
  <si>
    <t>00110</t>
  </si>
  <si>
    <t>РОМИТОН Т., "ТАДБИРКОР" АТ БАНКИНИНГ РОМИТОН БУЛИМИ</t>
  </si>
  <si>
    <t>706400, Ромитон т., Ромитон ш., Пахтакор к., 11</t>
  </si>
  <si>
    <t>00111</t>
  </si>
  <si>
    <t>БУХОРО Ш., "ТУРОН" АТ БАНКИНИНГ БУХОРО ФИЛИАЛИ</t>
  </si>
  <si>
    <t>705018, Бухоро ш., Б.Накшбандий к., пассаж 2</t>
  </si>
  <si>
    <t>00112</t>
  </si>
  <si>
    <t>БУХОРО Ш., "САВДОГАР" АТ БАНКИНИНГ БУХОРО ВИЛОЯТ БУЛИМИ</t>
  </si>
  <si>
    <t>705018, Бухоро ш., С.Муродов к., 95</t>
  </si>
  <si>
    <t>00113</t>
  </si>
  <si>
    <t>Г.ГИЖДУВАН, ГИЖДУВАНСКОЕ ОТД.АТ"УЗСАДОГАРБАНКА" СГБ</t>
  </si>
  <si>
    <t>17.11.1997</t>
  </si>
  <si>
    <t>00114</t>
  </si>
  <si>
    <t>КОРАКУЛ Т., "САВДОГАР" АТ БАНКИНИНГ КОРАКУЛ БУЛИМИ</t>
  </si>
  <si>
    <t>706010, Коракул т., Коракул ш., М.Улугбек к., 2</t>
  </si>
  <si>
    <t>00115</t>
  </si>
  <si>
    <t>БУХОРО Ш., "ГАЛЛАБАНК" РАТ БАНКИНИНГ БУХОРО ВИЛОЯТ БУЛИМИ</t>
  </si>
  <si>
    <t>705013, Бухоро ш., Шевченко к., 19</t>
  </si>
  <si>
    <t>00116</t>
  </si>
  <si>
    <t>БУХОРО Ш., ДТ ХАЛК БАНКИНИНГ БУХОРО ВИЛОЯТ ФИЛИАЛИ</t>
  </si>
  <si>
    <t>705000, Бухоро ш., М.Икбол к., 8</t>
  </si>
  <si>
    <t>00117</t>
  </si>
  <si>
    <t>Г.БУХАРА, ТЕКСТИЛЬНОЕ ОТД. N 909 НАРОДНОГО БАНКА ХЛБ</t>
  </si>
  <si>
    <t>705018 г. Бухара, ул. Жомий, д. 3</t>
  </si>
  <si>
    <t>18.10.2004</t>
  </si>
  <si>
    <t>00118</t>
  </si>
  <si>
    <t>БУХОРО Ш., ДТ ХАЛК БАНКИНИНГ Ф.XУЖАЕВ ФИЛИАЛИ</t>
  </si>
  <si>
    <t>705411, Бухоро ш., Xужа Нуробод к., 8</t>
  </si>
  <si>
    <t>00119</t>
  </si>
  <si>
    <t>БУХОРО Ш., "ИПОТЕКА-БАНК" АТИБ "САРДОР" ФИЛИАЛИ</t>
  </si>
  <si>
    <t>705000, Бухоро ш., Ж.Икромий к., 6</t>
  </si>
  <si>
    <t>00120</t>
  </si>
  <si>
    <t>БУХОРО Ш., "АСАКА" ДАТ БАНКИНИНГ БУХОРО ВИЛОЯТ ФИЛИАЛИ</t>
  </si>
  <si>
    <t>705011, Бухоро ш., Накшбандий к., 118-б</t>
  </si>
  <si>
    <t>00121</t>
  </si>
  <si>
    <t>ЖИЗЗАХ Ш., ТИФ МИЛЛИЙ БАНКИНИНГ ЖИЗЗАХ БУЛИМИ</t>
  </si>
  <si>
    <t>708006, Жиззах ш., Ш.Рашидов к., 39</t>
  </si>
  <si>
    <t>00122</t>
  </si>
  <si>
    <t>ЖИЗЗАХ Ш., "ИПОТЕКА-БАНК" АТИБ ЖИЗЗАХ ВИЛОЯТ ФИЛИАЛИ</t>
  </si>
  <si>
    <t>708000, Жиззах ш., Ш.Рашидов к., 72</t>
  </si>
  <si>
    <t>00123</t>
  </si>
  <si>
    <t>ЖИЗЗАХ Т., АТ "ПАХТАБАНК"НИНГ УЧТЕПА ФИЛИАЛИ</t>
  </si>
  <si>
    <t>708014, Жиззах т., Учтепа дахаси, Пахтакор к., 4</t>
  </si>
  <si>
    <t>00124</t>
  </si>
  <si>
    <t>АРНАСОЙ Т., АТ "ПАХТАБАНК"НИНГ АРНАСОЙ ФИЛИАЛИ</t>
  </si>
  <si>
    <t>708730, Арнасой т., Голиблар а.п., Xалклар Дустлиги к., 1</t>
  </si>
  <si>
    <t>00125</t>
  </si>
  <si>
    <t>ЗАРБДОР Т., АТ "ПАХТАБАНК"НИНГ ЗАРБДОР ФИЛИАЛИ</t>
  </si>
  <si>
    <t>708100, Зарбдор т., Зарбдор кург., Янгимахалла к.</t>
  </si>
  <si>
    <t>00126</t>
  </si>
  <si>
    <t>ЖИЗЗАХ Ш., АТ "ПАХТАБАНК"НИНГ ЖИЗЗАХ ВИЛОЯТ ХУДУДИЙ ФИЛИАЛИ</t>
  </si>
  <si>
    <t>708000, Жиззах ш., Байналминалчилар к., 18</t>
  </si>
  <si>
    <t>00127</t>
  </si>
  <si>
    <t>ПАХТАКОР Т., АТ "ПАХТАБАНК"НИНГ ПАХТАКОР ФИЛИАЛИ</t>
  </si>
  <si>
    <t>708800, Пахтакор т., Пахтакор ш., Жабборов к., 23</t>
  </si>
  <si>
    <t>00128</t>
  </si>
  <si>
    <t>ГАЛЛАОРОЛ Т., "САВДОГАР" АТ БАНКИНИНГ ГАЛЛАОРОЛ ФИЛИАЛИ</t>
  </si>
  <si>
    <t>704620, Галлаорол т., Галлаорол ш., Мустакиллик к., 27</t>
  </si>
  <si>
    <t>00129</t>
  </si>
  <si>
    <t>ДУСТЛИК Т., АТ "ПАХТАБАНК"НИНГ ДУСТЛИК ФИЛИАЛИ</t>
  </si>
  <si>
    <t>708704, Дустлик т., Дустлик ш., Ш. Рашидов к., 1</t>
  </si>
  <si>
    <t>00130</t>
  </si>
  <si>
    <t>МИРЗАЧУЛ Т., АТ "ПАХТАБАНК"НИНГ МИРЗАЧУЛ ФИЛИАЛИ</t>
  </si>
  <si>
    <t>708700, Мирзачул т., Гагарин ш., Оналбоев к., 1</t>
  </si>
  <si>
    <t>00131</t>
  </si>
  <si>
    <t>ЗОМИН Т., АТ "ПАХТАБАНК"НИНГ ЗОМИН ФИЛИАЛИ</t>
  </si>
  <si>
    <t>708120, Зомин т., Зомин кург., Мустакиллик к., 54</t>
  </si>
  <si>
    <t>00132</t>
  </si>
  <si>
    <t>БАХМАЛ Т., "САВДОГАР" АТ БАНКИНИНГ УСМАТ ФИЛИАЛИ</t>
  </si>
  <si>
    <t>704630, Бахмал т., Усмат кург., 9 май к., 5</t>
  </si>
  <si>
    <t>00133</t>
  </si>
  <si>
    <t>ФОРИШ Т., АТ "ПАХТАБАНК"НИНГ ЯНГИКИШЛОК ФИЛИАЛИ</t>
  </si>
  <si>
    <t>708020, Фориш т., Янгикишлок кург., Э Ниятов к., 4</t>
  </si>
  <si>
    <t>00134</t>
  </si>
  <si>
    <t>ЗАФАРОБОД Т., АТ "ПАХТАБАНК"НИНГ ЗАФАРОБОД ФИЛИАЛИ</t>
  </si>
  <si>
    <t>708806, Зафаробод т., Зафаробод кург., Мустакиллик к., 2</t>
  </si>
  <si>
    <t>00135</t>
  </si>
  <si>
    <t>ЖИЗЗАХ Ш., "ТАДБИРКОР" АТ БАНКИНИНГ ЖИЗЗАХ БУЛИМИ</t>
  </si>
  <si>
    <t>708008, Жиззах ш., Ивановская к., 60</t>
  </si>
  <si>
    <t>00136</t>
  </si>
  <si>
    <t>Г.ДЖИЗАК, "УЗМЕВАСАБЗАВОТБАНК"МСБ</t>
  </si>
  <si>
    <t>00137</t>
  </si>
  <si>
    <t>Г.ДЖИЗАК, ДЗИЗАКСКОЕ ОТД. БАНКА "САВДОГАР"СГБ</t>
  </si>
  <si>
    <t>13.09.2004</t>
  </si>
  <si>
    <t>00138</t>
  </si>
  <si>
    <t>ДУСТЛИК Т., "САВДОГАР" АТ БАНКИНИНГ ДУСТЛИК БУЛИМИ</t>
  </si>
  <si>
    <t>708704, Дустлик т., Дустлик ш., Курувчилар к.</t>
  </si>
  <si>
    <t>00139</t>
  </si>
  <si>
    <t>ЖИЗЗАХ Ш., "ГАЛЛАБАНК" РАТ БАНКИНИНГ ЖИЗЗАХ ВИЛОЯТ БУЛИМИ</t>
  </si>
  <si>
    <t>708000, Жиззах ш., Тукимачилар к., 2-а</t>
  </si>
  <si>
    <t>00140</t>
  </si>
  <si>
    <t>ЖИЗЗАХ Ш., "АСАКА" ДАТ БАНКИНИНГ ЖИЗЗАХ ВИЛОЯТ ФИЛИАЛИ</t>
  </si>
  <si>
    <t>708000, Жиззах ш., Ш.Рашидов к., 115</t>
  </si>
  <si>
    <t>00141</t>
  </si>
  <si>
    <t>Г.ПАХТАКОР, ПАХТАКОРСКОЕ ОТД."ТАДБИРКОРБАНК"ТКБ</t>
  </si>
  <si>
    <t>04.01.1999</t>
  </si>
  <si>
    <t>00142</t>
  </si>
  <si>
    <t>ГАЛЛАОРОЛ Т., "ТАДБИРКОР" АТ БАНКИНИНГ ГАЛЛАОРОЛ БУЛИМИ</t>
  </si>
  <si>
    <t>704620, Галлаорол т., Галлаорол ш., Мустакиллик к., 16</t>
  </si>
  <si>
    <t>00143</t>
  </si>
  <si>
    <t>Г.ДУСТЛИК, ДУСТЛИКСКОЕ ОТД."ТАДБИРКОРБАНК"ТКБ</t>
  </si>
  <si>
    <t>00144</t>
  </si>
  <si>
    <t>МИРЗАЧУЛ Т., "ТАДБИРКОР" АТ БАНКИНИНГ ГАГАРИН БУЛИМИ</t>
  </si>
  <si>
    <t>708700, Мирзачул т., Гагарин ш., Узбекистон к., 36</t>
  </si>
  <si>
    <t>00145</t>
  </si>
  <si>
    <t>ЗОМИН Т., "ТАДБИРКОР" АТ БАНКИНИНГ ЗОМИН БУЛИМИ</t>
  </si>
  <si>
    <t>708120, Зомин т., Зомин ш., Мустакиллик к., 15</t>
  </si>
  <si>
    <t>00146</t>
  </si>
  <si>
    <t>ПГТ.ЯНГИКИШЛАК, ФАРИШСКОЕ ОТД."ТАДБИРКОРБАНК"ТКБ</t>
  </si>
  <si>
    <t>00147</t>
  </si>
  <si>
    <t>Р-Н.ДЖИЗАКСКИЙ, ДЖИЗАКСКОЕ ОТД."ТАДБИРКОРБАНК" ТКБ</t>
  </si>
  <si>
    <t>03.02.2003</t>
  </si>
  <si>
    <t>00148</t>
  </si>
  <si>
    <t>К.ИМ.Ю.ФУЧИКА, ИМ.Ю.ФУЧЕКА ОТД. "ТАДБИРКОРБАНК" ТКБ</t>
  </si>
  <si>
    <t>00149</t>
  </si>
  <si>
    <t>ЗАРБДОР Т., "ТАДБИРКОР" АТ БАНКИНИНГ ЗАРБДОР БУЛИМИ</t>
  </si>
  <si>
    <t>708100, Зарбдор т., Зарбдор ш., Набиев к., 26</t>
  </si>
  <si>
    <t>00150</t>
  </si>
  <si>
    <t>КАРШИ Ш., ТИФ МИЛЛИЙ БАНКИНИНГ КАРШИ БУЛИМИ</t>
  </si>
  <si>
    <t>730016, Карши ш., Узбекистон к., 219</t>
  </si>
  <si>
    <t>00151</t>
  </si>
  <si>
    <t>КАРШИ Ш., АТ "ПАХТАБАНК"НИНГ КАШКАДАРЁ ВИЛОЯТ ХУДУДИЙ ФИЛИАЛИ</t>
  </si>
  <si>
    <t>730000, Карши ш., А.Навоий к., 2</t>
  </si>
  <si>
    <t>00152</t>
  </si>
  <si>
    <t>КАРШИ Ш., "ТАДБИРКОР" АТ БАНКИНИНГ КАШКАДАРЁ БУЛИМИ</t>
  </si>
  <si>
    <t>730017, Карши ш., Мустакиллик майдони, 3</t>
  </si>
  <si>
    <t>00153</t>
  </si>
  <si>
    <t>Г.КАРШИ, "УЗМЕВАСАБЗАВОТБАНК" МСБ</t>
  </si>
  <si>
    <t>00154</t>
  </si>
  <si>
    <t>КАРШИ Ш., "САВДОГАР" АТ БАНКИНИНГ КАШКАДАРЁ ВИЛОЯТ БУЛИМИ</t>
  </si>
  <si>
    <t>730000, Карши ш., Узбекистон к., 49</t>
  </si>
  <si>
    <t>00155</t>
  </si>
  <si>
    <t>КАРШИ Ш., "ГАЛЛАБАНК" РАТ БАНКИНИНГ КАШКАДАРЁ ВИЛОЯТ БУЛИМИ</t>
  </si>
  <si>
    <t>730000, Карши ш., И.Муминов к., 68</t>
  </si>
  <si>
    <t>00156</t>
  </si>
  <si>
    <t>ЧИРОКЧИ Т., "ГАЛЛАБАНК" РАТ БАНКИНИНГ КУКДАЛА ФИЛИАЛИ</t>
  </si>
  <si>
    <t>731622, Чирокчи т., Кукдала кург.</t>
  </si>
  <si>
    <t>00157</t>
  </si>
  <si>
    <t>ГУЗОР Т., АТ "ПАХТАБАНК"НИНГ ГУЗОР ФИЛИАЛИ</t>
  </si>
  <si>
    <t>731300, Гузор т., Гузор ш., Мустакиллик к., 10</t>
  </si>
  <si>
    <t>00158</t>
  </si>
  <si>
    <t>ДЕХКОНОБОД Т., АТ "ПАХТАБАНК"НИНГ ДЕХКОНОБОД ФИЛИАЛИ</t>
  </si>
  <si>
    <t>731314, Дехконобод т., Карашина а.п., М.Улугбек к., 7</t>
  </si>
  <si>
    <t>00159</t>
  </si>
  <si>
    <t>П.КАРАШИНА, ДЕХКАНАБАДСКОЕ ОТД."ТАДБИРКОРБАНК" ТКБ</t>
  </si>
  <si>
    <t>00160</t>
  </si>
  <si>
    <t>КАМАШИ Т., АТ "ПАХТАБАНК"НИНГ КАМАШИ ФИЛИАЛИ</t>
  </si>
  <si>
    <t>731400, Камаши т., Камаши ш., А.Темур к., 47</t>
  </si>
  <si>
    <t>00161</t>
  </si>
  <si>
    <t>КАМАШИ Т., "ТАДБИРКОР" АТ БАНКИНИНГ КАМАШИ БУЛИМИ</t>
  </si>
  <si>
    <t>731400, Камаши т., Камаши ш., Нодира к., 17</t>
  </si>
  <si>
    <t>00162</t>
  </si>
  <si>
    <t>КОСОН Т., АТ "ПАХТАБАНК"НИНГ КОСОН ФИЛИАЛИ</t>
  </si>
  <si>
    <t>731117, Косон т., Косон ш., Узбекистон к., 1</t>
  </si>
  <si>
    <t>00163</t>
  </si>
  <si>
    <t>КОСОН Т., "ТАДБИРКОР" АТ БАНКИНИНГ КОСОН БУЛИМИ</t>
  </si>
  <si>
    <t>731100, Косон т., Косон ш., Ш.Рашидов к., 102</t>
  </si>
  <si>
    <t>00164</t>
  </si>
  <si>
    <t>Г.КАСАН, КАСАНСКОЕ РАЙОННОЕ ОТД. БАНКА "САВДОГАР" СГБ</t>
  </si>
  <si>
    <t>00165</t>
  </si>
  <si>
    <t>ШАХРИСАБЗ Т., "ИПОТЕКА-БАНК" АТИБ ШАХРИСАБЗ ФИЛИАЛИ</t>
  </si>
  <si>
    <t>731700, Шахрисабз т., Шахрисабз ш., Буюк ипак йули к., 7</t>
  </si>
  <si>
    <t>00166</t>
  </si>
  <si>
    <t>ШАХРИСАБЗ Т., АТ "ПАХТАБАНК"НИНГ ШАХРИСАБЗ ФИЛИАЛИ</t>
  </si>
  <si>
    <t>731700, Шахрисабз т., Шахрисабз ш., Буюк ипак йули к., 2</t>
  </si>
  <si>
    <t>00167</t>
  </si>
  <si>
    <t>ШАХРИСАБЗ Т., "ТАДБИРКОР" АТ БАНКИНИНГ ШАХРИСАБЗ БУЛИМИ</t>
  </si>
  <si>
    <t>731700, Шахрисабз т., Шахрисабз ш., Карогой Баходир к., 2</t>
  </si>
  <si>
    <t>00168</t>
  </si>
  <si>
    <t>ШАХРИСАБЗ Т., "САВДОГАР" АТ БАНКИНИНГ ШАХРИСАБЗ БУЛИМИ</t>
  </si>
  <si>
    <t>731700, Шахрисабз т., Шахрисабз ш., Пиллакашлик к., 21</t>
  </si>
  <si>
    <t>00169</t>
  </si>
  <si>
    <t>ЯККАБОГ Т., АТ "ПАХТАБАНК"НИНГ ЯККАБОГ ФИЛИАЛИ</t>
  </si>
  <si>
    <t>731500, Яккабог т., Яккабог ш., А.Темур к., 49</t>
  </si>
  <si>
    <t>00170</t>
  </si>
  <si>
    <t>СТ.ЯККАБАГ, ЯККАБАГСКОЕ ОТД."ТАДБИРКОРБАНК"ТКБ</t>
  </si>
  <si>
    <t>09.08.2004</t>
  </si>
  <si>
    <t>00171</t>
  </si>
  <si>
    <t>ЯККАБОГ Т., "ГАЛЛАБАНК" РАТ БАНКИНИНГ ЯККАБОГ БУЛИМИ</t>
  </si>
  <si>
    <t>731500, Яккабог т., Яккабог ш., Фуркат к., 1</t>
  </si>
  <si>
    <t>00172</t>
  </si>
  <si>
    <t>КАРШИ Т., АТ "ПАХТАБАНК"НИНГ БЕШКЕНТ ФИЛИАЛИ</t>
  </si>
  <si>
    <t>731200, Карши т., Бешкент ш., Хамза к., 1</t>
  </si>
  <si>
    <t>00173</t>
  </si>
  <si>
    <t>КАРШИ Т., "ТАДБИРКОР" АТ БАНКИНИНГ БЕШКЕНТ БУЛИМИ</t>
  </si>
  <si>
    <t>731200, Карши т., Бешкент ш., Мустакиллик к., 27</t>
  </si>
  <si>
    <t>00174</t>
  </si>
  <si>
    <t>ЧИРОКЧИ Т., АТ "ПАХТАБАНК"НИНГ ЧИРОКЧИ ФИЛИАЛИ</t>
  </si>
  <si>
    <t>731600, Чирокчи т., Чирокчи ш., Охунбобоев к., 2</t>
  </si>
  <si>
    <t>00175</t>
  </si>
  <si>
    <t>ЧИРОКЧИ Т., "ТАДБИРКОР" АТ БАНКИНИНГ ЧИРОКЧИ БУЛИМИ</t>
  </si>
  <si>
    <t>731600, Чирокчи т., Чирокчи ш., Охунбобоев к., 1</t>
  </si>
  <si>
    <t>00176</t>
  </si>
  <si>
    <t>КИТОБ Т., АТ "ПАХТАБАНК"НИНГ КИТОБ ФИЛИАЛИ</t>
  </si>
  <si>
    <t>731740, Китоб т., Китоб ш., Буюк ипак йули к., 18</t>
  </si>
  <si>
    <t>00177</t>
  </si>
  <si>
    <t>КИТОБ Т., "ТАДБИРКОР" АТ БАНКИНИНГ КИТОБ БУЛИМИ</t>
  </si>
  <si>
    <t>731740, Китоб т., Китоб ш., Генерал Журабек к., 1</t>
  </si>
  <si>
    <t>00178</t>
  </si>
  <si>
    <t>КИТОБ Т., "САВДОГАР" АТ БАНКИНИНГ КИТОБ БУЛИМИ</t>
  </si>
  <si>
    <t>731740, Китоб т., Китоб ш., Буюк ипак йули к., 1</t>
  </si>
  <si>
    <t>19.09.2005</t>
  </si>
  <si>
    <t>00179</t>
  </si>
  <si>
    <t>КАСБИ Т., АТ "ПАХТАБАНК"НИНГ МУГЛОН ФИЛИАЛИ</t>
  </si>
  <si>
    <t>731204, Касби т., Муглон а.п., А.Темур к., 7</t>
  </si>
  <si>
    <t>00180</t>
  </si>
  <si>
    <t>П.МУГЛОН, МУГЛОНСКОЕ ОТД."ТАДБИРКОРБАНК"ТКБ</t>
  </si>
  <si>
    <t>08.02.1999</t>
  </si>
  <si>
    <t>00181</t>
  </si>
  <si>
    <t>НИШОН Т., АТ "ПАХТАБАНК"НИНГ ЯНГИНИШОН ФИЛИАЛИ</t>
  </si>
  <si>
    <t>731020, Нишон т., Янгинишон ш., Нодира Бегим к., 3</t>
  </si>
  <si>
    <t>00182</t>
  </si>
  <si>
    <t>НИШОН Т., "ТАДБИРКОР" АТ БАНКИНИНГ ЯНГИНИШОН БУЛИМИ</t>
  </si>
  <si>
    <t>731020, Нишон т., Янгинишон ш., 6-совхоз, Тинчлик шахарчаси</t>
  </si>
  <si>
    <t>00183</t>
  </si>
  <si>
    <t>КАРШИ Ш., АТ "ПАХТАБАНК"НИНГ БАТОШ ФИЛИАЛИ</t>
  </si>
  <si>
    <t>730000, Карши ш., Узбекистон к., 305</t>
  </si>
  <si>
    <t>00184</t>
  </si>
  <si>
    <t>МИРИШКОР Т., АТ "ПАХТАБАНК"НИНГ ЯНГИМИРИШКОР ФИЛИАЛИ</t>
  </si>
  <si>
    <t>731234, Миришкор т., Янгимиришкор кург., Мустакиллик к., 5</t>
  </si>
  <si>
    <t>00185</t>
  </si>
  <si>
    <t>К.ЯНГИ-МИРИШКОР, ЯНГИ-МИРИШКОРСКОЕ ОТД."ТАДБИРКОРБАНК" ТКБ</t>
  </si>
  <si>
    <t>00186</t>
  </si>
  <si>
    <t>МУБОРАК Т., АТ САНОАТ-КУРИЛИШ БАНКИНИНГ МУБОРАК ФИЛИАЛИ</t>
  </si>
  <si>
    <t>731000, Муборак т., Муборак ш., 4-микро т., 22</t>
  </si>
  <si>
    <t>00187</t>
  </si>
  <si>
    <t>МУБОРАК Т., АТ "ПАХТАБАНК"НИНГ МУБОРАК ФИЛИАЛИ</t>
  </si>
  <si>
    <t>731000, Муборак т., Муборак ш., Занжирсарой к., 22/4</t>
  </si>
  <si>
    <t>00188</t>
  </si>
  <si>
    <t>МУБОРАК Т., "ТАДБИРКОР" АТ БАНКИНИНГ МУБОРАК БУЛИМИ</t>
  </si>
  <si>
    <t>731000, Муборак т., Муборак ш., Занжирсарой к., 20/24</t>
  </si>
  <si>
    <t>00189</t>
  </si>
  <si>
    <t>МИРИШКОР Т., АТ "ПАХТАБАНК"НИНГ ПОМУГ ФИЛИАЛИ</t>
  </si>
  <si>
    <t>731100, Миришкор т., Янгимиришкор а.п., Помуг кишлоги</t>
  </si>
  <si>
    <t>00190</t>
  </si>
  <si>
    <t>КАРШИ Ш., "ИПОТЕКА-БАНК" АТИБ КАШКАДАРЁ ВИЛОЯТ ФИЛИАЛИ</t>
  </si>
  <si>
    <t>730000, Карши ш., Мустакиллик к., 9</t>
  </si>
  <si>
    <t>00191</t>
  </si>
  <si>
    <t>ШАХРИСАБЗ Т., ТИФ МИЛЛИЙ БАНКИНИНГ ШАХРИСАБЗ БУЛИМИ</t>
  </si>
  <si>
    <t>731700, Шахрисабз т., Шахрисабз ш., Буюк ипак йули к., 17</t>
  </si>
  <si>
    <t>00192</t>
  </si>
  <si>
    <t>КАРШИ Ш., "ТУРОН" АТ БАНКИНИНГ КАРШИ ФИЛИАЛИ</t>
  </si>
  <si>
    <t>730004, Карши ш., Узбекистон к., 81-а</t>
  </si>
  <si>
    <t>00193</t>
  </si>
  <si>
    <t>КАРШИ Ш., "ИПОТЕКА-БАНК" АТИБ "НАКШАБ" ФИЛИАЛИ</t>
  </si>
  <si>
    <t>00194</t>
  </si>
  <si>
    <t>КАРШИ Ш., "АСАКА" ДАТ БАНКИНИНГ КАШКАДАРЁ ВИЛОЯТ ФИЛИАЛИ</t>
  </si>
  <si>
    <t>730000, Карши ш., Мустакиллик к., 32</t>
  </si>
  <si>
    <t>00195</t>
  </si>
  <si>
    <t>К.КАРАШИНА, ДЕХКОНОБАДСКОЕ ОТД. БАНКА "САВДОГАР" СГБ</t>
  </si>
  <si>
    <t>00196</t>
  </si>
  <si>
    <t>НАВОИЙ Ш., ТИФ МИЛЛИЙ БАНКИНИНГ НАВОИ БУЛИМИ</t>
  </si>
  <si>
    <t>706800, Навоий ш., Ибн-Сино к., 14</t>
  </si>
  <si>
    <t>00197</t>
  </si>
  <si>
    <t>НАВОИЙ Ш., АТ "ПАХТАБАНК"НИНГ НАВОИЙ ВИЛОЯТ ХУДУДИЙ ФИЛИАЛИ</t>
  </si>
  <si>
    <t>706800, Навоий ш., Меъморлар к., 104</t>
  </si>
  <si>
    <t>00198</t>
  </si>
  <si>
    <t>НАВОИЙ Ш., "ТАДБИРКОР" АТ БАНКИНИНГ НАВОИЙ БУЛИМИ</t>
  </si>
  <si>
    <t>706800, Навоий ш., Навоий к., 29</t>
  </si>
  <si>
    <t>00199</t>
  </si>
  <si>
    <t>НАВОИЙ Ш., "ИПАК ЙУЛИ" АИТ БАНКИНИНГ НАВОИЙ ФИЛИАЛИ</t>
  </si>
  <si>
    <t>706800, Навоий ш., Галаба шох к., 206</t>
  </si>
  <si>
    <t>00200</t>
  </si>
  <si>
    <t>НАВОИЙ Ш., "ТУРОН" АТ БАНКИНИНГ НАВОИЙ ШАХАР БУЛИМИ</t>
  </si>
  <si>
    <t>706800, Навоий ш., Низомий к., 28</t>
  </si>
  <si>
    <t>00201</t>
  </si>
  <si>
    <t>НАВОИЙ Ш., УЗБЕКИСТОН-ГЕРМАНИЯ "САВДОГАР" АТ БАНКИНИНГ НАВОИЙ ВИЛОЯТИ ФИЛИАЛИ</t>
  </si>
  <si>
    <t>706800, Навоий ш., Меъморлар к., 83</t>
  </si>
  <si>
    <t>00202</t>
  </si>
  <si>
    <t>НАВОИЙ Ш., ОАТБ "КИШЛОК КУРИЛИШ БАНК"НИНГ НАВОИЙ МИНТАКАВИЙ ФИЛИАЛИ</t>
  </si>
  <si>
    <t>706800, Навоий ш., Галаба шох к., 149-а</t>
  </si>
  <si>
    <t>00203</t>
  </si>
  <si>
    <t>ЗАРАФШОН Ш., "ИПОТЕКА-БАНК" АТИБ ЗАРАФШОН ФИЛИАЛИ</t>
  </si>
  <si>
    <t>706801, Зарафшон ш., 2-микро т., 1</t>
  </si>
  <si>
    <t>00204</t>
  </si>
  <si>
    <t>ЗАРАФШОН Ш., ТИФ МИЛЛИЙ БАНКИНИНГ ЗАРАФШОН ФИЛИАЛИ</t>
  </si>
  <si>
    <t>706801, Зарафшон ш., Амир Темур к., 43</t>
  </si>
  <si>
    <t>00205</t>
  </si>
  <si>
    <t>НАВОИЙ Ш., "ИПОТЕКА-БАНК" АТИБ НАВОИЙ ВИЛОЯТ ФИЛИАЛИ</t>
  </si>
  <si>
    <t>706800, Навоий ш., Меъморлар к., 104-а</t>
  </si>
  <si>
    <t>00206</t>
  </si>
  <si>
    <t>НАВОИЙ Ш., "АСАКА" ДАТ БАНКИНИНГ НАВОИЙ ВИЛОЯТ ФИЛИАЛИ</t>
  </si>
  <si>
    <t>706800, Навоий ш., Амир Темур к., 2-а</t>
  </si>
  <si>
    <t>00207</t>
  </si>
  <si>
    <t>НАВОИЙ Ш., АТ САНОАТ-КУРИЛИШ БАНКИНИНГ НАВОИЙ МИНТАКАВИЙ ФИЛИАЛИ</t>
  </si>
  <si>
    <t>706800, Навоий ш., Меъморлар к., 7</t>
  </si>
  <si>
    <t>00209</t>
  </si>
  <si>
    <t>КОНИМЕХ Т., "АГРОБАНК" ОАТБНИНГ КОНИМЕХ ФИЛИАЛИ</t>
  </si>
  <si>
    <t>706840, Конимех т., Конимех кург., Абай к., 14</t>
  </si>
  <si>
    <t>00210</t>
  </si>
  <si>
    <t>КАРМАНА Т., "АГРОБАНК" ОАТБНИНГ КАРМАНА ФИЛИАЛИ</t>
  </si>
  <si>
    <t>706810, Кармана т., Кармана кург., К Рахматов ж/х, 8-бриг.</t>
  </si>
  <si>
    <t>00211</t>
  </si>
  <si>
    <t>КАРМАНА Т., "МИКРОКРЕДИТБАНК" АТБ КАРМАНА ФИЛИАЛИ</t>
  </si>
  <si>
    <t>706802, Кармана т., Кармана ш., Кармана к., 28</t>
  </si>
  <si>
    <t>00212</t>
  </si>
  <si>
    <t>КИЗИЛТЕПА Т., "АГРОБАНК" ОАТБНИНГ КИЗИЛТЕПА ФИЛИАЛИ</t>
  </si>
  <si>
    <t>706700, Кизилтепа т., Кизилтепа ш., Узбекистон к., 5</t>
  </si>
  <si>
    <t>00213</t>
  </si>
  <si>
    <t>КИЗИЛТЕПА Т., "МИКРОКРЕДИТБАНК" АТБ КИЗИЛТЕПА ФИЛИАЛИ</t>
  </si>
  <si>
    <t>706700, Кизилтепа т., Кизилтепа ш., Узбекистон к., 10</t>
  </si>
  <si>
    <t>00214</t>
  </si>
  <si>
    <t>НУРОТА Т., "АГРОБАНК" ОАТБНИНГ НУРОТА ФИЛИАЛИ</t>
  </si>
  <si>
    <t>704700, Нурота т., Нурота ш., Амур Темур к., 10</t>
  </si>
  <si>
    <t>00215</t>
  </si>
  <si>
    <t>Г.НУРАТА,НУРАТИНСКОЕ ОТД. "ТАДБИРКОРБАНК" ТКБ</t>
  </si>
  <si>
    <t>18.01.1999</t>
  </si>
  <si>
    <t>00216</t>
  </si>
  <si>
    <t>ТОМДИ Т., "АГРОБАНК" ОАТБНИНГ ТОМДИБУЛОК ФИЛИАЛИ</t>
  </si>
  <si>
    <t>706600, Томди т., Томдибулок кург., микро т., 10</t>
  </si>
  <si>
    <t>00217</t>
  </si>
  <si>
    <t>НАВБАХОР Т., "АГРОБАНК" ОАТБНИНГ КЕСКАНТЕРАК ФИЛИАЛИ</t>
  </si>
  <si>
    <t>706831, Навбахор т., Гигант ж/х, Кескантерак а.п.</t>
  </si>
  <si>
    <t>00218</t>
  </si>
  <si>
    <t>Р-Н.НАВБАХОРСКИЙ,НАВБАХОРСКОЕ ОТД."ТАДБИРКОРБАНК" ТКБ</t>
  </si>
  <si>
    <t>15.03.1999</t>
  </si>
  <si>
    <t>00219</t>
  </si>
  <si>
    <t>ХАТИРЧИ Т., "АГРОБАНК" ОАТБНИНГ ЯНГИРАБОТ ФИЛИАЛИ</t>
  </si>
  <si>
    <t>704140, Xатирчи т., Янгиробод ш., Пулкан Шоир к., 99</t>
  </si>
  <si>
    <t>00220</t>
  </si>
  <si>
    <t>П.ЯНГИРАБАД,ХАТЫРЧИНСКОЕ ОТД."ТАДБИРКОРБАНК" ТКБ</t>
  </si>
  <si>
    <t>15.04.2002</t>
  </si>
  <si>
    <t>00221</t>
  </si>
  <si>
    <t>К.ЯНГИРАБАД,АКЦ.КОМ."УЗСАВДОГАРБАНК" НАВОИЙСКОЙ ОБЛ. СГБ</t>
  </si>
  <si>
    <t>23.11.1998</t>
  </si>
  <si>
    <t>00222</t>
  </si>
  <si>
    <t>НАМАНГАН Ш., ТИФ МИЛЛИЙ БАНКИНИНГ НАМАНГАН БУЛИМИ</t>
  </si>
  <si>
    <t>716003, Наманган ш., Н.Наманганий к., 10</t>
  </si>
  <si>
    <t>00223</t>
  </si>
  <si>
    <t>НАМАНГАН Ш., "ИПОТЕКА-БАНК" АТИБ НАМАНГАН ВИЛОЯТ ФИЛИАЛИ</t>
  </si>
  <si>
    <t>716000, Наманган ш., А.Навоий к., 63</t>
  </si>
  <si>
    <t>00224</t>
  </si>
  <si>
    <t>НАМАНГАН Ш., АТ САНОАТ-КУРИЛИШ БАНКИНИНГ НАМАНГАН МИНТАКАВИЙ ФИЛИАЛИ</t>
  </si>
  <si>
    <t>716000, Наманган ш., Дустлик шох к., 19</t>
  </si>
  <si>
    <t>00225</t>
  </si>
  <si>
    <t>НАМАНГАН Ш., "АГРОБАНК" ОАТБНИНГ НАМАНГАН ВИЛОЯТ ХУДУДИЙ ФИЛИАЛИ</t>
  </si>
  <si>
    <t>716000, Наманган ш., Дустлик шох к., 3</t>
  </si>
  <si>
    <t>00226</t>
  </si>
  <si>
    <t>НАМАНГАН Ш., "ТУРОН" АТ БАНКИНИНГ НАМАНГАН ФИЛИАЛИ</t>
  </si>
  <si>
    <t>716000, Наманган ш., Охунбобоев к., 68</t>
  </si>
  <si>
    <t>00227</t>
  </si>
  <si>
    <t>НАМАНГАН Ш., УЗБЕКИСТОН-ГЕРМАНИЯ "САВДОГАР" АТ БАНКИНИНГ НАМАНГАН ВИЛОЯТИ ФИЛИАЛ</t>
  </si>
  <si>
    <t>716036, Наманган ш., Ибрат к., 26</t>
  </si>
  <si>
    <t>00229</t>
  </si>
  <si>
    <t>НАМАНГАН Ш., ОАТБ "КИШЛОК КУРИЛИШ БАНК"НИНГ НАМАНГАН МИНТАКАВИЙ ФИЛИАЛИ</t>
  </si>
  <si>
    <t>716008, Наманган ш., Ахси к., 2</t>
  </si>
  <si>
    <t>00230</t>
  </si>
  <si>
    <t>НАМАНГАН Ш., "ЗАМИН" ДАИ БАНКИНИНГ НАМАНГАН ХУДУДИЙ БУЛИМИ</t>
  </si>
  <si>
    <t>716000, Наманган ш., Ю.Ражабий к., 2</t>
  </si>
  <si>
    <t>06.06.2005</t>
  </si>
  <si>
    <t>00231</t>
  </si>
  <si>
    <t>НАМАНГАН Ш., "АСАКА" ДАТ БАНКИНИНГ НАМАНГАН ВИЛОЯТ ФИЛИАЛИ</t>
  </si>
  <si>
    <t>716008, Наманган ш., А.Навоий к., 27</t>
  </si>
  <si>
    <t>00232</t>
  </si>
  <si>
    <t>МИНГБУЛОК Т., "АГРОБАНК" ОАТБНИНГ ЖУМАШУЙ ФИЛИАЛИ</t>
  </si>
  <si>
    <t>717220, Мингбулок т., Жумашуй кург., Ойбек к., 3</t>
  </si>
  <si>
    <t>00233</t>
  </si>
  <si>
    <t>МИНГБУЛОК Т., "МИКРОКРЕДИТБАНК" АТБ ЖУМАШУЙ ФИЛИАЛИ</t>
  </si>
  <si>
    <t>717150, Мингбулок т., Жумашуй шахарчаси, Озодлик к., 26</t>
  </si>
  <si>
    <t>00234</t>
  </si>
  <si>
    <t>КОСОНСОЙ Т., "АГРОБАНК" ОАТБНИНГ КОСОНСОЙ ФИЛИАЛИ</t>
  </si>
  <si>
    <t>717220, Косонсой т., Косонсой ш., А.Навоий к., 122</t>
  </si>
  <si>
    <t>00236</t>
  </si>
  <si>
    <t>НОРИН Т., "АГРОБАНК" ОАТБНИНГ ХАККУЛОБОД ФИЛИАЛИ</t>
  </si>
  <si>
    <t>717350, Норин т., Xаккулобод ш., Беруний к., 8</t>
  </si>
  <si>
    <t>00237</t>
  </si>
  <si>
    <t>Р-Н.НАРИНСКИЙ,ХАККУЛАБАД ХАККУЛАБАДСКОЕ ОТД."ТАДБИРКОРБАНК" ТКБ</t>
  </si>
  <si>
    <t>07.06.1999</t>
  </si>
  <si>
    <t>00238</t>
  </si>
  <si>
    <t>ПОП Т., "АГРОБАНК" ОАТБНИНГ ПОП ФИЛИАЛИ</t>
  </si>
  <si>
    <t>717000, Поп т., Поп ш., Дустлик к., 35</t>
  </si>
  <si>
    <t>00239</t>
  </si>
  <si>
    <t>ПОП Т., "МИКРОКРЕДИТБАНК" АТБ ПОП ФИЛИАЛИ</t>
  </si>
  <si>
    <t>717000, Поп т., Поп ш., Э.Ёндош к., 15</t>
  </si>
  <si>
    <t>00240</t>
  </si>
  <si>
    <t>ПОП Т., ОАТБ "КИШЛОК КУРИЛИШ БАНК"НИНГ ПОП ФИЛИАЛИ</t>
  </si>
  <si>
    <t>717000, Поп т., Поп ш., Дустлик к., 45</t>
  </si>
  <si>
    <t>00241</t>
  </si>
  <si>
    <t>ТУРАКУРГОН Т., "АГРОБАНК" ОАТБНИНГ ТУРАКУРГОН ФИЛИАЛИ</t>
  </si>
  <si>
    <t>717130, Туракургон т., Туракургон ш., Ал-Фаргоний к., 4</t>
  </si>
  <si>
    <t>00242</t>
  </si>
  <si>
    <t>Г.ТУРАКУРГАН,ТУРАКУРГАНСКОЕ ОТД."ТАДБИРКОРБАНК" ТКБ</t>
  </si>
  <si>
    <t>19.08.2002</t>
  </si>
  <si>
    <t>00243</t>
  </si>
  <si>
    <t>Г.ТУРАКУРГАН, ОТД. БАНКА "САВДОГАР" СГБ</t>
  </si>
  <si>
    <t>00244</t>
  </si>
  <si>
    <t>УЙЧИ Т., "АГРОБАНК" ОАТБНИНГ УЙЧИ ФИЛИАЛИ</t>
  </si>
  <si>
    <t>717400, Уйчи т., Уйчи ш., А.Навоий к., 5</t>
  </si>
  <si>
    <t>00245</t>
  </si>
  <si>
    <t>П.УЙЧИ,УЙЧИНСКОЕ ОТД."ТАДБИРКОРБАНК" ТКБ</t>
  </si>
  <si>
    <t>02.09.1997</t>
  </si>
  <si>
    <t>00246</t>
  </si>
  <si>
    <t>УЧКУРГОН Т., "АГРОБАНК" ОАТБНИНГ УЧКУРГОН ФИЛИАЛИ</t>
  </si>
  <si>
    <t>717400, Учкургон т., Учкургон ш., Дустлик к., 28</t>
  </si>
  <si>
    <t>00247</t>
  </si>
  <si>
    <t>Г.УЧКУРГАН,УЧКУРГАНСКОЕ ОТД."ТАДБИРКОРБАНК" ТКБ</t>
  </si>
  <si>
    <t>00248</t>
  </si>
  <si>
    <t>УЧКУРГОН Т., ОАТБ "КИШЛОК КУРИЛИШ БАНК"НИНГ УЧКУРГОН ФИЛИАЛИ</t>
  </si>
  <si>
    <t>717400, Учкургон т., Учкургон ш., Дустлик к., 3</t>
  </si>
  <si>
    <t>00249</t>
  </si>
  <si>
    <t>ЧУСТ Т., "АГРОБАНК" ОАТБНИНГ ЧУСТ ФИЛИАЛИ</t>
  </si>
  <si>
    <t>717310, Чуст т., Чуст ш., Суфизода к., 12</t>
  </si>
  <si>
    <t>00250</t>
  </si>
  <si>
    <t>ЧУСТ Т., "МИКРОКРЕДИТБАНК" АТБ ЧУСТ ФИЛИАЛИ</t>
  </si>
  <si>
    <t>717200, Чуст т., Чуст ш., М.Фаёзов к., 4</t>
  </si>
  <si>
    <t>00251</t>
  </si>
  <si>
    <t>ЯНГИКУРГОН Т., "АГРОБАНК" ОАТБНИНГ ЯНГИКУРГОН ФИЛИАЛИ</t>
  </si>
  <si>
    <t>717106, Янгикургон т., Янгикургон кург., Мустакиллик к., 1</t>
  </si>
  <si>
    <t>00252</t>
  </si>
  <si>
    <t>ЯНГИКУРГОН Т., "МИКРОКРЕДИТБАНК" АТБ ЯНГИКУРГОН ФИЛИАЛИ</t>
  </si>
  <si>
    <t>717310, Янгикуркон т., Янгикургон ш., Чорток к., 5</t>
  </si>
  <si>
    <t>00253</t>
  </si>
  <si>
    <t>НАМАНГАН Т., "АГРОБАНК" ОАТБНИНГ ТОШБУЛОК ФИЛИАЛИ</t>
  </si>
  <si>
    <t>717106, Наманган т., Тошбулок кург., Мустакиллик к., 5</t>
  </si>
  <si>
    <t>00254</t>
  </si>
  <si>
    <t>НАМАНГАН Т., "МИКРОКРЕДИТБАНК" АТБ ТОШБУЛОК ФИЛИАЛИ</t>
  </si>
  <si>
    <t>717106, Наманган т., Тошбулок кург., Мустакиллик к., 3</t>
  </si>
  <si>
    <t>00255</t>
  </si>
  <si>
    <t>К.ТАШБУЛАК,НАМАНГАНСКАЯ ОБЛ."УЗСАВДОГАРБАНК" СГБ</t>
  </si>
  <si>
    <t>01.10.1997</t>
  </si>
  <si>
    <t>00256</t>
  </si>
  <si>
    <t>ЧОРТОК Т., "АГРОБАНК" ОАТБНИНГ ЧОРТОК ФИЛИАЛИ</t>
  </si>
  <si>
    <t>717300, Чорток т., Чорток ш., А.Навоий к., 5</t>
  </si>
  <si>
    <t>00257</t>
  </si>
  <si>
    <t>Г.ЧАРТАК,ЧАРТАКСКОЕ ОТД."ТАДБИРКОРБАНК" ТКБ</t>
  </si>
  <si>
    <t>09.03.1999</t>
  </si>
  <si>
    <t>00259</t>
  </si>
  <si>
    <t>НАМАНГАН Ш., "АГРОБАНК" ОАТБНИНГ ДАВЛАТОБОД ФИЛИАЛИ</t>
  </si>
  <si>
    <t>716016, Наманган ш., Галабанинг 50 йиллиги к., 19</t>
  </si>
  <si>
    <t>00260</t>
  </si>
  <si>
    <t>НАМАНГАН Ш., "МИКРОКРЕДИТБАНК" АТБ НАМАНГАН ВИЛОЯТИ ФИЛИАЛИ</t>
  </si>
  <si>
    <t>716003, Наманган ш., Дустлик шох к., 9</t>
  </si>
  <si>
    <t>00261</t>
  </si>
  <si>
    <t>Г.НАМАНГАН,НАМАНГАНСКИЙ ФИЛИАЛ АКИТБ "ИПАК ЙУЛИ" ИЙБ</t>
  </si>
  <si>
    <t>716030, г. Наманган, ул. Галаба, д.2</t>
  </si>
  <si>
    <t>30.01.2003</t>
  </si>
  <si>
    <t>00262</t>
  </si>
  <si>
    <t>САМАРКАНД Ш., "ИПОТЕКА-БАНК" АТИБ "КУК САРОЙ" ФИЛИАЛИ</t>
  </si>
  <si>
    <t>703000, Самарканд ш., Кук Сарой к., 1</t>
  </si>
  <si>
    <t>00263</t>
  </si>
  <si>
    <t>Г.САМАРКАНД,АКЦ.КОМ.САМАРК.ОТД."УЗЛЕГКОМБАНК" ЛКБ</t>
  </si>
  <si>
    <t>00264</t>
  </si>
  <si>
    <t>САМАРКАНД Ш., "АСАКА" ДАТ БАНКИНИНГ САМАРКАНД ВИЛОЯТ ФИЛИАЛИ</t>
  </si>
  <si>
    <t>703057, Самарканд ш., Кук-Сарой майдони, 7</t>
  </si>
  <si>
    <t>00265</t>
  </si>
  <si>
    <t>ОКДАРЁ Т., "АГРОБАНК" ОАТБНИНГ ЛОИШ ФИЛИАЛИ</t>
  </si>
  <si>
    <t>704260, Окдарё т., Лоиш кург., А.Темур к., 38</t>
  </si>
  <si>
    <t>00266</t>
  </si>
  <si>
    <t>ОКДАРЁ Т., "МИКРОКРЕДИТБАНК" АТБ ЛОИШ ФИЛИАЛИ</t>
  </si>
  <si>
    <t>704260, Окдарё т., Лоиш кург., А.Темур к., 25</t>
  </si>
  <si>
    <t>00267</t>
  </si>
  <si>
    <t>НАРПАЙ Т., "АГРОБАНК" ОАТБНИНГ ОКТОШ ФИЛИАЛИ</t>
  </si>
  <si>
    <t>704100, Нарпай т., Октош ш., А.Темур к., 4</t>
  </si>
  <si>
    <t>00268</t>
  </si>
  <si>
    <t>НАРПАЙ Т., "МИКРОКРЕДИТБАНК" АТБ ОКТОШ ФИЛИАЛИ</t>
  </si>
  <si>
    <t>704101, Нарпай т., Октош ш., Зирабулок к., 38</t>
  </si>
  <si>
    <t>00270</t>
  </si>
  <si>
    <t>ЖОМБОЙ Т., "АГРОБАНК" ОАТБНИНГ ЖОМБОЙ ФИЛИАЛИ</t>
  </si>
  <si>
    <t>704506, Жомбой т., Жомбой ш., Арчазор хиёбони, 1</t>
  </si>
  <si>
    <t>00271</t>
  </si>
  <si>
    <t>Г.ДЖАМБАЙ,ДЖАМБАЙСКОЕ ОТД."ТАДБИРКОРБАНК" ТКБ</t>
  </si>
  <si>
    <t>15.02.1999</t>
  </si>
  <si>
    <t>00272</t>
  </si>
  <si>
    <t>Г.ДЖАМБАЙ, ОТД. БАНКА "САВДОГАР" СГБ</t>
  </si>
  <si>
    <t>13.12.2004</t>
  </si>
  <si>
    <t>00273</t>
  </si>
  <si>
    <t>ПАСТДАРГОМ Т., "АГРОБАНК" ОАТБНИНГ ЖУМА ФИЛИАЛИ</t>
  </si>
  <si>
    <t>704300, Пастдаргом т., Жума ш., С.Урдашев к., 16</t>
  </si>
  <si>
    <t>00274</t>
  </si>
  <si>
    <t>Г.ДЖУМА,"УЗСАВДОГАРБАНК" СГБ</t>
  </si>
  <si>
    <t>20.08.1997</t>
  </si>
  <si>
    <t>00275</t>
  </si>
  <si>
    <t>КАТТАКУРГОН Т., "АГРОБАНК" ОАТБНИНГ ПАЙШАНБА ФИЛИАЛИ</t>
  </si>
  <si>
    <t>704506, Каттакургон т., Пайшанба кург., А.Навоий к., 2-а</t>
  </si>
  <si>
    <t>00276</t>
  </si>
  <si>
    <t>Г.ПАЙШАНБА,ПАЙШАНБИНСКОЕ ОТД."ТАДБИРКОРБАНК" ТКБ</t>
  </si>
  <si>
    <t>00277</t>
  </si>
  <si>
    <t>КАТТАКУРГОН Т., УЗБЕКИСТОН-ГЕРМАНИЯ "САВДОГАР" АТ БАНКИНИНГ ПАЙШАНБА ФИЛИАЛИ</t>
  </si>
  <si>
    <t>704506, Каттакургон т., Пайшанба кург., А.Навоий к., 93</t>
  </si>
  <si>
    <t>00278</t>
  </si>
  <si>
    <t>САМАРКАНД Ш., ТИФ МИЛЛИЙ БАНКИНИНГ САМАРКАНД БУЛИМИ</t>
  </si>
  <si>
    <t>703005, Самарканд ш., Фирдавсий к., 7</t>
  </si>
  <si>
    <t>00279</t>
  </si>
  <si>
    <t>САМАРКАНД Ш., "АГРОБАНК" ОАТБНИНГ САМАРКАНД ВИЛОЯТ ХУДУДИЙ ФИЛИАЛИ</t>
  </si>
  <si>
    <t>703057, Самарканд ш., Кук-Сарой майдони, 4</t>
  </si>
  <si>
    <t>00280</t>
  </si>
  <si>
    <t>САМАРКАНД Ш., "АГРОБАНК" ОАТБНИНГ СИЁБ ФИЛИАЛИ</t>
  </si>
  <si>
    <t>703000, Самарканд ш., Истикбол к., 2-а</t>
  </si>
  <si>
    <t>00281</t>
  </si>
  <si>
    <t>САМАРКАНД Ш., "МИКРОКРЕДИТБАНК" АТБ САМАРКАНД ВИЛОЯТИ ФИЛИАЛИ</t>
  </si>
  <si>
    <t>703034, Самарканд ш., М.Улугбек к., 148а</t>
  </si>
  <si>
    <t>00282</t>
  </si>
  <si>
    <t>САМАРКАНД Ш., "ТУРОН" АТ БАНКИНИНГ САМАРКАНД ШАХАР ФИЛИАЛИ</t>
  </si>
  <si>
    <t>703054, Самарканд ш., М.Улугбек к., 62-а</t>
  </si>
  <si>
    <t>00283</t>
  </si>
  <si>
    <t>САМАРКАНД Ш., "ИПАК ЙУЛИ" АИТ БАНКИНИНГ "УМАР" МИНТАКАВИЙ ФИЛИАЛИ</t>
  </si>
  <si>
    <t>703020, Самарканд ш., Дахбет к., 14</t>
  </si>
  <si>
    <t>00284</t>
  </si>
  <si>
    <t>САМАРКАНД Ш., "ПАРВИНА БАНК" ХЁАТ БАНКИНИНГ БОШ ОФИСИ</t>
  </si>
  <si>
    <t>703005, Самарканд ш., Узбекистон к., 89-Б</t>
  </si>
  <si>
    <t>10.03.2009</t>
  </si>
  <si>
    <t>00285</t>
  </si>
  <si>
    <t>Г.САМАРКАНД,"УЗМЕВАСАБЗАВОТБАНК" МСБ</t>
  </si>
  <si>
    <t>00286</t>
  </si>
  <si>
    <t>САМАРКАНД Ш., УЗБЕКИСТОН-ГЕРМАНИЯ "САВДОГАР" АТ БАНКИНИНГ САМАРКАНД ВИЛОЯТИ ФИЛ.</t>
  </si>
  <si>
    <t>703000, Самарканд ш., Мустакиллик к., 59-а</t>
  </si>
  <si>
    <t>00287</t>
  </si>
  <si>
    <t>САМАРКАНД Ш., ОАТБ "КИШЛОК КУРИЛИШ БАНК"НИНГ САМАРКАНД МИНТАКАВИЙ ФИЛИАЛИ</t>
  </si>
  <si>
    <t>703061, Самарканд ш., Сортепа к., 148-а</t>
  </si>
  <si>
    <t>00288</t>
  </si>
  <si>
    <t>Г.БУЛУНГУР,БУЛУНГУРСКОЕ ОТД."УЗМЕВАСАБЗАВОТБАНК" МСБ</t>
  </si>
  <si>
    <t>00289</t>
  </si>
  <si>
    <t>БУЛУНГУР Т., "МИКРОКРЕДИТБАНК" АТБ БУЛУНГУР ФИЛИАЛИ</t>
  </si>
  <si>
    <t>704500, Булунгур т., Булунгур ш., Х.Олимжон к., 14</t>
  </si>
  <si>
    <t>00290</t>
  </si>
  <si>
    <t>БУЛУНГУР Т., "АГРОБАНК" ОАТБНИНГ БУЛУНГУР ФИЛИАЛИ</t>
  </si>
  <si>
    <t>704500, Булунгур т., Булунгур ш., Узбекистон к., 82</t>
  </si>
  <si>
    <t>00291</t>
  </si>
  <si>
    <t>НУРОБОД Т., "АГРОБАНК" ОАТБНИНГ НУРОБОД ФИЛИАЛИ</t>
  </si>
  <si>
    <t>704246, Нуробод т., Нуробод ш., А.Темур к., 4</t>
  </si>
  <si>
    <t>00292</t>
  </si>
  <si>
    <t>Г.НУРАБАД,НУРАБАДСКОЕ ОТД."ТАДБИРКОРБАНК" ТКБ</t>
  </si>
  <si>
    <t>24.11.1997</t>
  </si>
  <si>
    <t>00293</t>
  </si>
  <si>
    <t>Г.НУРАБАД,НУРАБАДСКОЕ ОТД.АТ "УЗСАВДОГАРБАНКА" СГБ</t>
  </si>
  <si>
    <t>00294</t>
  </si>
  <si>
    <t>ПАЙАРИК Т., "АГРОБАНК" ОАТБНИНГ ПАЙАРИК ФИЛИАЛИ</t>
  </si>
  <si>
    <t>704400, Пойарик т., Нариман кург., Пойарик 50 йил., к., 11</t>
  </si>
  <si>
    <t>00295</t>
  </si>
  <si>
    <t>Р-Н.ПАЙАРЫКСКИЙ,ПАЙАРЫКСКОЕ ОТД."ТАДБИРКОРБАНК" ТКБ</t>
  </si>
  <si>
    <t>00296</t>
  </si>
  <si>
    <t>Р-Н ПАЙАРАКСКИЙ, ОТД. БАНКА "САВДОГАР" СГБ</t>
  </si>
  <si>
    <t>00297</t>
  </si>
  <si>
    <t>ПАХТАЧИ Т., "АГРОБАНК" ОАТБНИНГ ЗИЁВУДДИН ФИЛИАЛИ</t>
  </si>
  <si>
    <t>704113, Пахтачи т., Зиёвуддин кург., Райимкулов к., 10</t>
  </si>
  <si>
    <t>00298</t>
  </si>
  <si>
    <t>ПАХТАЧИ Т., "МИКРОКРЕДИТБАНК" АТБ ЗИЁВУДДИН ФИЛИАЛИ</t>
  </si>
  <si>
    <t>704114, Пахтачи т., Зиёвуддин шахарчаси, Истиклол к., 67</t>
  </si>
  <si>
    <t>00300</t>
  </si>
  <si>
    <t>УРГУТ Т., "АГРОБАНК" ОАТБНИНГ УРГУТ ФИЛИАЛИ</t>
  </si>
  <si>
    <t>704470, Ургут т., Ургут ш., А.Навоий к., 100</t>
  </si>
  <si>
    <t>00301</t>
  </si>
  <si>
    <t>УРГУТ Т., "МИКРОКРЕДИТБАНК" АТБ УРГУТ ФИЛИАЛИ</t>
  </si>
  <si>
    <t>704470, Ургут т., Ургут ш., А.Навоий шох к., 12</t>
  </si>
  <si>
    <t>00302</t>
  </si>
  <si>
    <t>Г.УРГУТ,САМАРКАНДСКАЯ.ОБЛ.,ЧАСТНЫЙ БАНК "ОЛИМ-БАНК" ОЛБ</t>
  </si>
  <si>
    <t>Самаркандская обл. г. Ургут, ул. Навои, 35</t>
  </si>
  <si>
    <t>02.10.2001</t>
  </si>
  <si>
    <t>00303</t>
  </si>
  <si>
    <t>УРГУТ Т., УЗБЕКИСТОН-ГЕРМАНИЯ "САВДОГАР" АТ БАНКИНИНГ УРГУТ ФИЛИАЛИ</t>
  </si>
  <si>
    <t>704470, Ургут т., Ургут ш., А.Навоий к., 102</t>
  </si>
  <si>
    <t>00304</t>
  </si>
  <si>
    <t>САМАРКАНД Т., УЗБЕКИСТОН-ГЕРМАНИЯ "САВДОГАР" АТ БАНКИНИНГ УЛУГБЕК ФИЛИАЛИ</t>
  </si>
  <si>
    <t>730000, Самарканд т., Улугбек кург., Пардаев к., 7</t>
  </si>
  <si>
    <t>00305</t>
  </si>
  <si>
    <t>К.УЛУГБЕК,УЛУГБЕКСКОЕ ОТД."ТАДБИРКОРБАНК" ТКБ</t>
  </si>
  <si>
    <t>27.11.2000</t>
  </si>
  <si>
    <t>00306</t>
  </si>
  <si>
    <t>ПГТ.УЛУГБЕК,УЛУГБЕКСКОЕ ОТД."УЗСАВДОГАРБАНК" СГБ</t>
  </si>
  <si>
    <t>00307</t>
  </si>
  <si>
    <t>ПАСТДАРГОМ Т., "АГРОБАНК" ОАТБНИНГ ГУЗАЛКЕНТ ФИЛИАЛИ</t>
  </si>
  <si>
    <t>704360, Пастдаргом т., Гузалкент кург., А.Темур хиёбони, 4</t>
  </si>
  <si>
    <t>00308</t>
  </si>
  <si>
    <t>ПГТ.ГУЗАЛКЕНТ,"ТАДБИКОРБАНК",САМАРКАНДСКАЯ ОБЛ. ТКБ</t>
  </si>
  <si>
    <t>08.01.2001</t>
  </si>
  <si>
    <t>00309</t>
  </si>
  <si>
    <t>ИШТИХОН Т., "АГРОБАНК" ОАТБНИНГ ИШТИХОН ФИЛИАЛИ</t>
  </si>
  <si>
    <t>704250, Иштихон т., Иштихон ш., А.Темур хиёбони, 1</t>
  </si>
  <si>
    <t>00310</t>
  </si>
  <si>
    <t>Г.ИШТЫХАН,ИШТЫХАНСКОЕ ОТД."ТАДБИРКОРБАНК" ТКБ</t>
  </si>
  <si>
    <t>00311</t>
  </si>
  <si>
    <t>ИШТИХОН Т., УЗБЕКИСТОН-ГЕРМАНИЯ "САВДОГАР" АТ БАНКИНИНГ ИШТИХОН ФИЛИАЛИ</t>
  </si>
  <si>
    <t>704250, Иштихон т., Иштихон ш., Иштихон к., 31</t>
  </si>
  <si>
    <t>00312</t>
  </si>
  <si>
    <t>САМАРКАНД Ш., "ИПОТЕКА-БАНК" АТИБ САМАРКАНД ВИЛОЯТ ФИЛИАЛИ</t>
  </si>
  <si>
    <t>703002, Самарканд ш., Беруний к., 31</t>
  </si>
  <si>
    <t>00313</t>
  </si>
  <si>
    <t>КУШРАБОД Т., "АГРОБАНК" ОАТБНИНГ КУШРАБОД ФИЛИАЛИ</t>
  </si>
  <si>
    <t>704020, Кушрабод т., Кушрабод а.п., Г.Гулом к., 34</t>
  </si>
  <si>
    <t>00314</t>
  </si>
  <si>
    <t>КАТТАКУРГОН Ш., "АГРОБАНК" ОАТБНИНГ КАТТАКУРГОН ФИЛИАЛИ</t>
  </si>
  <si>
    <t>704200, Каттакургон ш., А.Темур к., 6</t>
  </si>
  <si>
    <t>00315</t>
  </si>
  <si>
    <t>КАТТАКУРГОН Ш., "МИКРОКРЕДИТБАНК" АТБ КАТТАКУРГОН ФИЛИАЛИ</t>
  </si>
  <si>
    <t>704200, Каттакургон ш., Навоий к., 189</t>
  </si>
  <si>
    <t>00316</t>
  </si>
  <si>
    <t>КАТТАКУРГОН Ш., ОАТБ "КИШЛОК КУРИЛИШ БАНК"НИНГ КАТТАКУРГОН ФИЛИАЛИ</t>
  </si>
  <si>
    <t>00317</t>
  </si>
  <si>
    <t>САМАРКАНД Ш., АТ САНОАТ-КУРИЛИШ БАНКИНИНГ САМАРКАНД МИНТАКАВИЙ ФИЛИАЛИ</t>
  </si>
  <si>
    <t>703005, Самарканд ш., Бобур Мирзо к., 3-а</t>
  </si>
  <si>
    <t>00318</t>
  </si>
  <si>
    <t>ПОЙАРИК Т., "АГРОБАНК" ОАТБНИНГ ЧЕЛАК ФИЛИАЛИ</t>
  </si>
  <si>
    <t>704405, Пойарик т., Челак ш., Т.Манонов к., 3</t>
  </si>
  <si>
    <t>00319</t>
  </si>
  <si>
    <t>Г.ЧЕЛЕК,ЧЕЛЕКСКОЕ ОТД."ТАДБИРКОРБАНК" ТКБ</t>
  </si>
  <si>
    <t>00320</t>
  </si>
  <si>
    <t>ПОЙАРИК Т., УЗБЕКИСТОН-ГЕРМАНИЯ "САВДОГАР" АТ БАНКИНИНГ ЧЕЛАК ФИЛИАЛИ</t>
  </si>
  <si>
    <t>704405, Пойарик т., Челак ш., Самарканд к., 2</t>
  </si>
  <si>
    <t>00321</t>
  </si>
  <si>
    <t>ТОЙЛОК Т., "АГРОБАНК" ОАТБНИНГ ТОЙЛОК ФИЛИАЛИ</t>
  </si>
  <si>
    <t>704453, Тойлок т., Тойлок а.п., Амир Темур к., 14</t>
  </si>
  <si>
    <t>00322</t>
  </si>
  <si>
    <t>П.ТАЙЛАК,ТАЙЛАКСКОЕ ОТД. "ТАДБИРКОРБАНК" ТКБ</t>
  </si>
  <si>
    <t>00323</t>
  </si>
  <si>
    <t>Г.ТАЙЛАК,"УЗСАВДОГАРБАНК" СГБ</t>
  </si>
  <si>
    <t>00324</t>
  </si>
  <si>
    <t>ТЕРМИЗ Ш., ТИФ МИЛЛИЙ БАНКИНИНГ ТЕРМИЗ БУЛИМИ</t>
  </si>
  <si>
    <t>732000, Термиз ш., Ат-Термезий к., 1а</t>
  </si>
  <si>
    <t>00325</t>
  </si>
  <si>
    <t>ТЕРМИЗ Ш., "АГРОБАНК" ОАТБНИНГ СУРХОНДАРЁ ВИЛОЯТ ХУДУДИЙ ФИЛИАЛИ</t>
  </si>
  <si>
    <t>732000, Термиз ш., А.Навоий к., 9</t>
  </si>
  <si>
    <t>00326</t>
  </si>
  <si>
    <t>ТЕРМИЗ Ш., "МИКРОКРЕДИТБАНК" АТБ СУРХОНДАРЁ ВИЛОЯТИ ФИЛИАЛИ</t>
  </si>
  <si>
    <t>732000, Термиз ш., Навоий к., 41</t>
  </si>
  <si>
    <t>00327</t>
  </si>
  <si>
    <t>Г.ТЕРМЕЗ,ОТД.АК "УЗМЕВАСАБЗАВОТБАНК" МСБ</t>
  </si>
  <si>
    <t>00328</t>
  </si>
  <si>
    <t>ТЕРМИЗ Ш., "ТУРОН" АТ БАНКИНИНГ ТЕРМИЗ ШАХАР БУЛИМИ</t>
  </si>
  <si>
    <t>732006, Термиз ш., А.Икромов к., 11</t>
  </si>
  <si>
    <t>00330</t>
  </si>
  <si>
    <t>ТЕРМИЗ Ш., ОАТБ "КИШЛОК КУРИЛИШ БАНК"НИНГ СУРХОНДАРЁ МИНТАКАВИЙ ФИЛИАЛИ</t>
  </si>
  <si>
    <t>732000, Термиз ш., А.Термизий к., 11</t>
  </si>
  <si>
    <t>00331</t>
  </si>
  <si>
    <t>БОЙСУН Т., "АГРОБАНК" ОАТБНИНГ БОЙСУН ФИЛИАЛИ</t>
  </si>
  <si>
    <t>733200, Бойсун т., Бойсун ш., Олмазор к., 42</t>
  </si>
  <si>
    <t>00332</t>
  </si>
  <si>
    <t>ЖАРКУРГОН Т., "АГРОБАНК" ОАТБНИНГ ЖАРКУРГОН ФИЛИАЛИ</t>
  </si>
  <si>
    <t>733300, Жаркургон т., Жаркургон ш., Узбекистон к., 6</t>
  </si>
  <si>
    <t>00333</t>
  </si>
  <si>
    <t>ЖАРКУРГОН Т., "МИКРОКРЕДИТБАНК" АТБ ЖАРКУРГОН ФИЛИАЛИ</t>
  </si>
  <si>
    <t>733300, Жаркургон т., Жаркургон ш., Бозор к., 5</t>
  </si>
  <si>
    <t>00334</t>
  </si>
  <si>
    <t>МУЗРОБОД Т., "АГРОБАНК" ОАТБНИНГ МУЗРОБОД ФИЛИАЛИ</t>
  </si>
  <si>
    <t>733115, Музробод т., Халкобод а.п., Ш.Рашидов к., 2</t>
  </si>
  <si>
    <t>00335</t>
  </si>
  <si>
    <t>МУЗРОБОД Т., "МИКРОКРЕДИТБАНК" АТБ МУЗРОБОД ФИЛИАЛИ</t>
  </si>
  <si>
    <t>733123, Музробод т., Xалкобод кург., Ш.Бобоев к., 2</t>
  </si>
  <si>
    <t>00336</t>
  </si>
  <si>
    <t>МУЗРАБОТ Т., УЗБЕКИСТОН-ГЕРМАНИЯ "САВДОГАР" АТ БАНКИНИНГ МУЗРАБОТ ФИЛИАЛИ</t>
  </si>
  <si>
    <t>733115, Музработ т., Xалкобод кишл., Ш.Рашидов к., 1</t>
  </si>
  <si>
    <t>00337</t>
  </si>
  <si>
    <t>ШЕРОБОД Т., "АГРОБАНК" ОАТБНИНГ ШЕРОБОД ФИЛИАЛИ</t>
  </si>
  <si>
    <t>733100, Шеробод т., Шеробод ш., Мустакиллик к., 111</t>
  </si>
  <si>
    <t>00338</t>
  </si>
  <si>
    <t>ШЕРОБОД Т., "МИКРОКРЕДИТБАНК" АТБ ШЕРОБОД ФИЛИАЛИ</t>
  </si>
  <si>
    <t>733100, Шеробод т., Шеробод ш., Мустакиллик к., 64</t>
  </si>
  <si>
    <t>00339</t>
  </si>
  <si>
    <t>ШУРЧИ Т., "АГРОБАНК" ОАТБНИНГ ШУРЧИ ФИЛИАЛИ</t>
  </si>
  <si>
    <t>733400, Шурчи т., Шурчи ш., Мустакиллик к., 98</t>
  </si>
  <si>
    <t>00340</t>
  </si>
  <si>
    <t>Г.ШУРЧИ,ШУРЧИНСКОЕ ОТД."ТАДБИРКОРБАНК" ТКБ</t>
  </si>
  <si>
    <t>00341</t>
  </si>
  <si>
    <t>УЗУН Т., "АГРОБАНК" ОАТБНИНГ УЗУН ФИЛИАЛИ</t>
  </si>
  <si>
    <t>733600, Узун т., Узун а.п., Ёшлик к., 12</t>
  </si>
  <si>
    <t>00342</t>
  </si>
  <si>
    <t>УЗУН Т., "МИКРОКРЕДИТБАНК" АТБ УЗУН ФИЛИАЛИ</t>
  </si>
  <si>
    <t>Узун т., "Узун" хотира ва кадрлаш боги</t>
  </si>
  <si>
    <t>00343</t>
  </si>
  <si>
    <t>АНГОР Т., "АГРОБАНК" ОАТБНИНГ АНГОР ФИЛИАЛИ</t>
  </si>
  <si>
    <t>733000, Ангор т., Ангор кург., Ат-Термизий к., 64</t>
  </si>
  <si>
    <t>00344</t>
  </si>
  <si>
    <t>АНГОР Т., "МИКРОКРЕДИТБАНК" АТБ АНГОР ФИЛИАЛИ</t>
  </si>
  <si>
    <t>733000, Ангор т., Ангор кург., Ат-Термизий к., 5</t>
  </si>
  <si>
    <t>00345</t>
  </si>
  <si>
    <t>КИЗИРИК Т., "АГРОБАНК" ОАТБНИНГ ЯНГИЙУЛ ФИЛИАЛИ</t>
  </si>
  <si>
    <t>733306, Кизирик т., Янгийул кург., Мустакиллик к., 3</t>
  </si>
  <si>
    <t>00346</t>
  </si>
  <si>
    <t>КИЗИРИК Т., "МИКРОКРЕДИТБАНК" АТБ КИЗИРИК ФИЛИАЛИ</t>
  </si>
  <si>
    <t>733111, Кизирик т., Содик кургони маркази</t>
  </si>
  <si>
    <t>00347</t>
  </si>
  <si>
    <t>КУМКУРГОН Т., "АГРОБАНК" ОАТБНИНГ КУМКУРГОН ФИЛИАЛИ</t>
  </si>
  <si>
    <t>733426, Кумкургон т., Кумкургон ш., Узбекистон к., 1</t>
  </si>
  <si>
    <t>00348</t>
  </si>
  <si>
    <t>КУМКУРГОН Т., ""МИКРОКРЕДИТБАНК" АТБ КУМКУРГОН ФИЛИАЛИ</t>
  </si>
  <si>
    <t>733426,Кумкургон т.,Кумкургон ш.,Бешкахрамон ширкат хуж.марк</t>
  </si>
  <si>
    <t>00349</t>
  </si>
  <si>
    <t>ТЕРМИЗ Т., "АГРОБАНК" ОАТБНИНГ УЧКИЗИЛ ФИЛИАЛИ</t>
  </si>
  <si>
    <t>733423, Термиз т., Учкизил а.п., Степная к., 1</t>
  </si>
  <si>
    <t>00350</t>
  </si>
  <si>
    <t>ТЕРМИЗ Т., "МИКРОКРЕДИТБАНК" АТБ УЧКИЗИЛ ФИЛИАЛИ</t>
  </si>
  <si>
    <t>733001, Термиз т., Учкизил кург.</t>
  </si>
  <si>
    <t>00351</t>
  </si>
  <si>
    <t>ОЛТИНСОЙ Т., "АГРОБАНК" ОАТБНИНГ КАРЛУК ФИЛИАЛИ</t>
  </si>
  <si>
    <t>733334, Олтинсой т., Бобур ш/х, Кора тепа кишлоги</t>
  </si>
  <si>
    <t>00352</t>
  </si>
  <si>
    <t>К.КАРЛУК,КАРЛУКСКОЕ ОТД."ТАДБИРКОРБАНК" ТКБ</t>
  </si>
  <si>
    <t>00354</t>
  </si>
  <si>
    <t>САРИОСИЁ Т., АТ САНОАТ-КУРИЛИШ БАНКИНИНГ ШАРГУН ФИЛИАЛИ</t>
  </si>
  <si>
    <t>733625, Сариосиё т., Шаргун ш., Шахтёрлар к., 29</t>
  </si>
  <si>
    <t>00355</t>
  </si>
  <si>
    <t>САРИОСИЁ Т., "АГРОБАНК" ОАТБНИНГ САРИОСИЁ ФИЛИАЛИ</t>
  </si>
  <si>
    <t>733606, Сариосиё т., Сариосиё кург., М.Улугбек к., 44</t>
  </si>
  <si>
    <t>00356</t>
  </si>
  <si>
    <t>ТЕРМИЗ Ш., "ИПОТЕКА-БАНК" АТИБ СУРХОНДАРЁ ВИЛОЯТ ФИЛИАЛИ</t>
  </si>
  <si>
    <t>732000, Термиз ш., М.Кошгарий к., 20</t>
  </si>
  <si>
    <t>00357</t>
  </si>
  <si>
    <t>БАНДИХОН Т., "АГРОБАНК" ОАТБНИНГ БАНДИХОН ФИЛИАЛИ</t>
  </si>
  <si>
    <t>733213, Бандихон т., Бандихон а.п, Ойбек ш/х, А.Навоий к., 6</t>
  </si>
  <si>
    <t>00358</t>
  </si>
  <si>
    <t>ТЕРМИЗ Ш., "АСАКА" ДАТ БАНКИНИНГ СУРХОНДАРЁ ВИЛОЯТ ФИЛИАЛИ</t>
  </si>
  <si>
    <t>732010, Термиз ш., Алишер Навоий к., 45</t>
  </si>
  <si>
    <t>00359</t>
  </si>
  <si>
    <t>ШУРЧИ Т., ОАТБ "КИШЛОК КУРИЛИШ БАНК"НИНГ ШУРЧИ ФИЛИАЛИ</t>
  </si>
  <si>
    <t>733418, Шурчи т., Шурчи ш., Мустакиллик к., 77</t>
  </si>
  <si>
    <t>00360</t>
  </si>
  <si>
    <t>ДЕНОВ Т., "АГРОБАНК" ОАТБНИНГ ДЕНОВ ФИЛИАЛИ</t>
  </si>
  <si>
    <t>733500, Денов т., Денов ш., Мустакиллик к., 39</t>
  </si>
  <si>
    <t>00361</t>
  </si>
  <si>
    <t>ДЕНОВ Т., "МИКРОКРЕДИТБАНК" АТБ ДЕНОВ ФИЛИАЛИ</t>
  </si>
  <si>
    <t>733500, Денов т., Денов ш., Нозим Мирзаев к., 202</t>
  </si>
  <si>
    <t>00362</t>
  </si>
  <si>
    <t>ДЕНОВ Т., УЗБЕКИСТОН-ГЕРМАНИЯ "САВДОГАР" АТ БАНКИНИНГ ДЕНОВ ФИЛИАЛИ</t>
  </si>
  <si>
    <t>733500, Денов т., Денов ш., Мустакиллик к., 38</t>
  </si>
  <si>
    <t>00363</t>
  </si>
  <si>
    <t>ГУЛИСТОН Ш., ТИФ МИЛЛИЙ БАНКИНИНГ СИРДАРЁ БУЛИМИ</t>
  </si>
  <si>
    <t>707000, Гулистон ш., А.Навоий к., 43</t>
  </si>
  <si>
    <t>00364</t>
  </si>
  <si>
    <t>ГУЛИСТОН Ш., "ИПОТЕКА-БАНК" АТИБ СИРДАРЁ ВИЛОЯТ ФИЛИАЛИ</t>
  </si>
  <si>
    <t>707000, Гулистон ш., А.Навоий шох к., 53</t>
  </si>
  <si>
    <t>00365</t>
  </si>
  <si>
    <t>ГУЛИСТОН Ш., "АГРОБАНК" ОАТБНИНГ СИРДАРЁ ВИЛОЯТ ХУДУДИЙ ФИЛИАЛИ</t>
  </si>
  <si>
    <t>707000, Гулистон ш., Н.Махмудов к., 21</t>
  </si>
  <si>
    <t>00366</t>
  </si>
  <si>
    <t>ГУЛИСТОН Ш., "МИКРОКРЕДИТБАНК" АТБ СИРДАРЁ ВИЛОЯТИ ФИЛИАЛИ</t>
  </si>
  <si>
    <t>707000, Гулистон ш., Бустон к., 30</t>
  </si>
  <si>
    <t>00367</t>
  </si>
  <si>
    <t>Г.ГУЛИСТАН,ОТД.АК "УЗМЕВАСАБЗАВОТБАНК" МСБ</t>
  </si>
  <si>
    <t>16.07.1997</t>
  </si>
  <si>
    <t>00368</t>
  </si>
  <si>
    <t>ГУЛИСТОН Ш., "ТУРОН" АТ БАНКИНИНГ СИРДАРЁ БУЛИМИ</t>
  </si>
  <si>
    <t>707000, Гулистон ш., Охунбобоев к., 49</t>
  </si>
  <si>
    <t>00369</t>
  </si>
  <si>
    <t>Г.ГУЛИСТАН,СЫРДАРЬИНСКОЕ ОБЛ.ОТД."УЗСАВДОГАРБАНКА" СГБ</t>
  </si>
  <si>
    <t>09.12.1997</t>
  </si>
  <si>
    <t>00370</t>
  </si>
  <si>
    <t>ГУЛИСТОН Ш., ОАТБ "КИШЛОК КУРИЛИШ БАНК"НИНГ СИРДАРЁ МИНТАКАВИЙ ФИЛИАЛИ</t>
  </si>
  <si>
    <t>707000, Гулистон ш., Н.Махмудов к., 48</t>
  </si>
  <si>
    <t>00372</t>
  </si>
  <si>
    <t>Г.ГУЛИСТАН, СЫРДАРЬИНСКИЙ ТЕРРИТОРИАЛЬНЫЙ ФИЛИАЛ БАНКА "ЗАМИН" ЗМБ</t>
  </si>
  <si>
    <t>707000, Сырдарьинская область, г.Гулистан, ул.Навои, д.46</t>
  </si>
  <si>
    <t>11.08.2003</t>
  </si>
  <si>
    <t>00373</t>
  </si>
  <si>
    <t>ГУЛИСТОН Ш., "АСАКА" ДАТ БАНКИНИНГ СИРДАРЁ ВИЛОЯТ ФИЛИАЛИ</t>
  </si>
  <si>
    <t>707000, Гулистон ш., Узбекистон к., 1</t>
  </si>
  <si>
    <t>00374</t>
  </si>
  <si>
    <t>САРДОБА Т., "АГРОБАНК" ОАТБНИНГ ПАХТАОБОД ФИЛИАЛИ</t>
  </si>
  <si>
    <t>708810, Сардоба т., Пахтаобод кург., Дустлик к., 20</t>
  </si>
  <si>
    <t>00375</t>
  </si>
  <si>
    <t>СИРДАРЁ Т., "АГРОБАНК" ОАТБНИНГ СИРДАРЁ ФИЛИАЛИ</t>
  </si>
  <si>
    <t>708400, Сирдарё т., Сирдарё ш., Xондамир к., 1</t>
  </si>
  <si>
    <t>00376</t>
  </si>
  <si>
    <t>СИРДАРЁ Т., "МИКРОКРЕДИТБАНК" АТБ СИРДАРЁ ФИЛИАЛИ</t>
  </si>
  <si>
    <t>708400, Сирдарё т., Сирдарё ш., Навоий к., 254</t>
  </si>
  <si>
    <t>00378</t>
  </si>
  <si>
    <t>ЯНГИЕР Ш., "АГРОБАНК" ОАТБНИНГ ЯНГИЕР ФИЛИАЛИ</t>
  </si>
  <si>
    <t>708210, Янгиер ш., Самарканд к., 4</t>
  </si>
  <si>
    <t>00379</t>
  </si>
  <si>
    <t>ХОВОС Т., "АГРОБАНК" ОАТБНИНГ МЕХНАТОБОД ФИЛИАЛИ</t>
  </si>
  <si>
    <t>120700, Ховос тумани, Кахрамон кургони, 26</t>
  </si>
  <si>
    <t>00380</t>
  </si>
  <si>
    <t>Г.ЯНГИЕР,ЯНГИЕРСКОЕ ОТД."ТАДБИРКОРБАНК" ТКБ</t>
  </si>
  <si>
    <t>28.04.2003</t>
  </si>
  <si>
    <t>00381</t>
  </si>
  <si>
    <t>Г.ЯНГИЕР, ЯНГИЕРСКОЕ ОТД. БАНКА "САВДОГАР" СГБ</t>
  </si>
  <si>
    <t>00382</t>
  </si>
  <si>
    <t>БОЁВУТ Т., "АГРОБАНК" ОАТБНИНГ БОЁВУТ ФИЛИАЛИ</t>
  </si>
  <si>
    <t>708230, Боёвут т., Боёвут кург., Тинчлик к., 10</t>
  </si>
  <si>
    <t>00383</t>
  </si>
  <si>
    <t>ШИРИН Ш., "АГРОБАНК" ОАТБНИНГ ШИРИН ФИЛИАЛИ</t>
  </si>
  <si>
    <t>708228, Ширин ш., А.Темур к., 9</t>
  </si>
  <si>
    <t>00384</t>
  </si>
  <si>
    <t>БОЁВУТ Т., "МИКРОКРЕДИТБАНК" АТБ БОЁВУТ ФИЛИАЛИ</t>
  </si>
  <si>
    <t>708230, Боёвут т., Боёвут кург., Мукммий к., 5</t>
  </si>
  <si>
    <t>00385</t>
  </si>
  <si>
    <t>Г.БОЯВУТ, БОЯВУТСКОЕ ОТД. "УЗСАВДОГАРБАНКА" СГБ</t>
  </si>
  <si>
    <t>05.03.1997</t>
  </si>
  <si>
    <t>00386</t>
  </si>
  <si>
    <t>ГУЛИСТОН Т., "АГРОБАНК" ОАТБНИНГ ДЕХКОНОБОД ФИЛИАЛИ</t>
  </si>
  <si>
    <t>708310, Гулистон т., Дехконобод кург., Туркистон к., 4</t>
  </si>
  <si>
    <t>00387</t>
  </si>
  <si>
    <t>П.ДЕХКАНАБАД,ДЕХКАНАБАДСКОЕ ОТД."ТАДБИРКОРБАНК" ТКБ</t>
  </si>
  <si>
    <t>31.12.1997</t>
  </si>
  <si>
    <t>00388</t>
  </si>
  <si>
    <t>САЙХУНОБОД Т., "АГРОБАНК" ОАТБНИНГ САЙХУНОБОД ФИЛИАЛИ</t>
  </si>
  <si>
    <t>708403, Сайхунобод т., Сайхун кург., Навоий к., 8</t>
  </si>
  <si>
    <t>00389</t>
  </si>
  <si>
    <t>ПГТ.САЙХУНАБАД,САЙХУНАБАДСКОЕ ОТД."ТАДБИРКОРБАНК" ТКБ</t>
  </si>
  <si>
    <t>11.05.1998</t>
  </si>
  <si>
    <t>00390</t>
  </si>
  <si>
    <t>ОКОЛТИН Т., "АГРОБАНК" ОАТБНИНГ САРДОБА ФИЛИАЛИ</t>
  </si>
  <si>
    <t>708706, Околтин т., Сардоба а.п., Исломобод к., 2</t>
  </si>
  <si>
    <t>00391</t>
  </si>
  <si>
    <t>МИРЗАОБОД Т., "АГРОБАНК" ОАТБНИНГ НАВРУЗ ФИЛИАЛИ</t>
  </si>
  <si>
    <t>708325, Мирзаобод т., Навруз кург., Фаробий к., 1</t>
  </si>
  <si>
    <t>00392</t>
  </si>
  <si>
    <t>ХОВОС Т., "АГРОБАНК" ОАТБНИНГ ФАРХОД ФИЛИАЛИ</t>
  </si>
  <si>
    <t>120700, Xовос тумани, Фарход-5 дахаси, Мустакиллик к.</t>
  </si>
  <si>
    <t>00393</t>
  </si>
  <si>
    <t>П.ФАРХАД,ФАРХАДСКОЕ ОТД."ТАДБИРКОРБАНК" ТКБ</t>
  </si>
  <si>
    <t>00394</t>
  </si>
  <si>
    <t>ТОШКЕНТ Ш., "АГРОБАНК" ОАТБНИНГ БОШ АМАЛИЁТЛАР БОШКАРМАСИ</t>
  </si>
  <si>
    <t>700096, Тошкент ш., Чилонзор т., Мукимий к., 30</t>
  </si>
  <si>
    <t>00395</t>
  </si>
  <si>
    <t>ТОШКЕНТ Ш., "УЗБЕКИСТОН-ТУРКИЯ БАНКИ" ЁАТ БАНКИНИНГ БОШ ОФИСИ</t>
  </si>
  <si>
    <t>700043, Тошкент ш., Чилонзор т., Xалк.Дуст. шох к., 15-а-б-в</t>
  </si>
  <si>
    <t>00396</t>
  </si>
  <si>
    <t>Г.ТАШКЕНТ,АКЦ.КОМБАНК "МЕВАСАБЗАВОТБАНК" МСБ</t>
  </si>
  <si>
    <t>700015, г. Ташкент, ул. Лахути, 16-а</t>
  </si>
  <si>
    <t>00397</t>
  </si>
  <si>
    <t>ТОШКЕНТ Ш., АТ САНОАТ-КУРИЛИШ БАНКИНИНГ УЧТЕПА ФИЛИАЛИ</t>
  </si>
  <si>
    <t>700123, Тошкент ш., Учтепа т., Чилонзор-12 д.,Фарход к., 3-а</t>
  </si>
  <si>
    <t>00398</t>
  </si>
  <si>
    <t>ТОШКЕНТ Ш., АТ САНОАТ-КУРИЛИШ БАНКИНИНГ СОБИР РАХИМОВ ФИЛИАЛИ</t>
  </si>
  <si>
    <t>700067, Тошкент ш., С.Рахимов т., А.Бобожонов к., 10</t>
  </si>
  <si>
    <t>00399</t>
  </si>
  <si>
    <t>ТОШКЕНТ Ш., АТ САНОАТ-КУРИЛИШ БАНКИНИНГ МИРЗО УЛУГБЕК ФИЛИАЛИ</t>
  </si>
  <si>
    <t>700000, Тошкент ш., М.Улугбек т., Истиклол к., 25</t>
  </si>
  <si>
    <t>00400</t>
  </si>
  <si>
    <t>ТОШКЕНТ Ш., АТ САНОАТ-КУРИЛИШ БАНКИНИНГ ШАХРИСТОН ФИЛИАЛИ</t>
  </si>
  <si>
    <t>700084, Тошкент ш., Юнусобод т., О.Зокиров к., 49</t>
  </si>
  <si>
    <t>00401</t>
  </si>
  <si>
    <t>ОАТ "АЛОКАБАНК"НИНГ БОШ ОФИСИ</t>
  </si>
  <si>
    <t>700000, Тошкент ш., Юнусобод т., А.Толстой к., 1</t>
  </si>
  <si>
    <t>00402</t>
  </si>
  <si>
    <t>ТОШКЕНТ Ш., АТ САНОАТ-КУРИЛИШ БАНКИНИНГ НОДИРАБЕГИМ ФИЛИАЛИ</t>
  </si>
  <si>
    <t>700011, Тошкент ш., Шайхонтохур т., Xуршид к., 8</t>
  </si>
  <si>
    <t>00403</t>
  </si>
  <si>
    <t>ТОШКЕНТ Ш., АТ САНОАТ-КУРИЛИШ БАНКИНИНГ СИРГАЛИ ФИЛИАЛИ</t>
  </si>
  <si>
    <t>700085, Тошкент ш., Сиргали т., Сиргали-8 д., 38</t>
  </si>
  <si>
    <t>00404</t>
  </si>
  <si>
    <t>Г.ТАШКЕНТ, ЯККАСАРАЙСКИЙ ФИЛИАЛ "УЗПРОМСТРОЙБАНКА" ПСБ</t>
  </si>
  <si>
    <t>г.Ташкент, ул.Усмана Носыра, д.61</t>
  </si>
  <si>
    <t>22.09.2003</t>
  </si>
  <si>
    <t>00405</t>
  </si>
  <si>
    <t>ТОШКЕНТ Ш., АТ САНОАТ-КУРИЛИШ БАНКИНИНГ МИРОБОД ФИЛИАЛИ</t>
  </si>
  <si>
    <t>700015, Тошкент ш., Миробод т., Туркистон к., 10-а</t>
  </si>
  <si>
    <t>00406</t>
  </si>
  <si>
    <t>Г.ТАШКЕНТ,"УЗЛЕГКОМБАНК" ЛКБ</t>
  </si>
  <si>
    <t>700031, ул. Баранова, 40</t>
  </si>
  <si>
    <t>00407</t>
  </si>
  <si>
    <t>ТОШКЕНТ Ш., ТИФ МИЛЛИЙ БАНКИНИНГ БОШ АМАЛИЁТ БУЛИМИ</t>
  </si>
  <si>
    <t>700060, Тошкент ш., Миробод т., Я.Гуломов к., 95</t>
  </si>
  <si>
    <t>00408</t>
  </si>
  <si>
    <t>ТОШКЕНТ Ш., "ИПОТЕКА-БАНК" АТИБ ТОШКЕНТ ВИЛОЯТ ФИЛИАЛИ</t>
  </si>
  <si>
    <t>700139, Тошкент ш., Учтепа т., Ширин к., 40</t>
  </si>
  <si>
    <t>00409</t>
  </si>
  <si>
    <t>Г.ТАШКЕНТ,"УЗСАЕХАТИНВЕСТБАНК" СИБ</t>
  </si>
  <si>
    <t>700047, г. Ташкент, ул. Хорезмская, 47</t>
  </si>
  <si>
    <t>00410</t>
  </si>
  <si>
    <t>КИБРАЙ Т., УЗБЕКИСТОН-ГЕРМАНИЯ "САВДОГАР" АТ БАНКИНИНГ КИБРАЙ ФИЛИАЛИ</t>
  </si>
  <si>
    <t>702130, Кибрай т., Кибрай кург., Зебинисо к., 2</t>
  </si>
  <si>
    <t>00411</t>
  </si>
  <si>
    <t>ТОШКЕНТ Ш., "АСАКА" ДАТ БАНКИНИНГ ТОШКЕНТ ВИЛОЯТ ФИЛИАЛИ</t>
  </si>
  <si>
    <t>700031, Тошкент ш., Яккасарой т., И.Окилов к., 40</t>
  </si>
  <si>
    <t>00412</t>
  </si>
  <si>
    <t>ТОШКЕНТ Т., УЗБЕКИСТОН-ГЕРМАНИЯ "САВДОГАР" АТ БАНКИНИНГ КЕЛЕС ФИЛИАЛИ</t>
  </si>
  <si>
    <t>702004, Тошкент т., Келес ш., Гофуров к., 8</t>
  </si>
  <si>
    <t>00413</t>
  </si>
  <si>
    <t>ОХАНГАРОН Ш., "АГРОБАНК" ОАТБНИНГ ОХАНГАРОН ФИЛИАЛИ</t>
  </si>
  <si>
    <t>702430, Охангарон ш., Ф.Xужаев к., 5</t>
  </si>
  <si>
    <t>00414</t>
  </si>
  <si>
    <t>ЧЕТ ЭЛ КАПИТАЛИ ИШТИРОКИДАГИ  САВДОГАР  ОАТБ ЗАНГИОТА ФИЛИАЛИ</t>
  </si>
  <si>
    <t>702050, Зангиота т., Ишонгузар кишл., Й.Охунбобоев к., 4</t>
  </si>
  <si>
    <t>00415</t>
  </si>
  <si>
    <t>Г.ТАШКЕНТ.КОМ.АГРОСТРОЙБАНК "ТАШКЕНТ" ТШБ</t>
  </si>
  <si>
    <t>700043, г. Ташкент, ул Дружбы Народов, кв."Е" д. 11-а</t>
  </si>
  <si>
    <t>26.05.1997</t>
  </si>
  <si>
    <t>00416</t>
  </si>
  <si>
    <t>ТОШКЕНТ Ш., "АСАКА" ДАТ БАНКИНИНГ ТОШКЕНТ ШАХАР ФИЛИАЛИ</t>
  </si>
  <si>
    <t>700025, Тошкент ш., Яккасарой т., А.Каххор к., 73</t>
  </si>
  <si>
    <t>00417</t>
  </si>
  <si>
    <t>ТОШКЕНТ Ш., "АСАКА" ДАТ БАНКИНИНГ АВТОТРАНСПОРТ ФИЛИАЛИ</t>
  </si>
  <si>
    <t>700031, Тошкент ш., Яккасарой т., Мукимий к., 1-проезд, 9</t>
  </si>
  <si>
    <t>00418</t>
  </si>
  <si>
    <t>БУСТОНЛИК Т., УЗБЕКИСТОН-ГЕРМАНИЯ "САВДОГАР" АТ БАНКИНИНГ ГАЗАЛКЕНТ ФИЛИАЛИ</t>
  </si>
  <si>
    <t>702180, Бустонлик т., Газалкент ш., Лутфий к., 4</t>
  </si>
  <si>
    <t>00419</t>
  </si>
  <si>
    <t>ТОШКЕНТ Ш., "ИПОТЕКА-БАНК" АТИБ ТОШКЕНТ ШАХАР ФИЛИАЛИ</t>
  </si>
  <si>
    <t>700035, Тошкент ш., М.Улугбек т., Пушкин к., 15</t>
  </si>
  <si>
    <t>00420</t>
  </si>
  <si>
    <t>ТОШКЕНТ Ш., "ИПОТЕКА-БАНК" АТИБ МИРОБОД ФИЛИАЛИ</t>
  </si>
  <si>
    <t>700105, Тошкент ш., Миробод т., Фетисов к., 1 б</t>
  </si>
  <si>
    <t>00421</t>
  </si>
  <si>
    <t>ТОШКЕНТ Ш., "ИПАК ЙУЛИ" АИТ БАНКИНИНГ МИРЗО УЛУГБЕК ФИЛИАЛИ</t>
  </si>
  <si>
    <t>700000, Тошкент ш., М.Улугбек т., Xамид Олимжон майд., 5</t>
  </si>
  <si>
    <t>00422</t>
  </si>
  <si>
    <t>Г.ТАШКЕНТ,"УЗГАЛЛАБАНК" ОТД."ГЕОЛОГИЯ" ГЛБ</t>
  </si>
  <si>
    <t>00423</t>
  </si>
  <si>
    <t>ТОШКЕНТ Ш., "ИПОТЕКА-БАНК" АТИБ МЕХНАТ ФИЛИАЛИ</t>
  </si>
  <si>
    <t>700035, Тошкент ш., М.Улугбек т., Xоразм к., 9</t>
  </si>
  <si>
    <t>00424</t>
  </si>
  <si>
    <t>ТОШКЕНТ Ш., АТ САНОАТ-КУРИЛИШ БАНКИНИНГ ТОШКЕНТ ШАХАР МИНТАКАВИЙ ФИЛИАЛИ</t>
  </si>
  <si>
    <t>100000, Тошкент ш., М.Улугбек т., Мустакиллик шох к., 5</t>
  </si>
  <si>
    <t>00425</t>
  </si>
  <si>
    <t>ТОШКЕНТ Ш., "ИПОТЕКА-БАНК" АТИБ ШАЙХОНТОХУР ФИЛИАЛИ</t>
  </si>
  <si>
    <t>700027, Тошкент ш., Шайхонтохур т., Узбекистон шох к., 16а</t>
  </si>
  <si>
    <t>00426</t>
  </si>
  <si>
    <t>ТОШКЕНТ Ш., АТ САНОАТ-КУРИЛИШ БАНКИНИНГ КАТОРТОЛ ФИЛИАЛИ</t>
  </si>
  <si>
    <t>700097, Тошкент ш., Чилонзор т., Чил-6, Катортол к., 30</t>
  </si>
  <si>
    <t>00427</t>
  </si>
  <si>
    <t>ТОШКЕНТ Ш., АТ САНОАТ-КУРИЛИШ БАНКИНИНГ ЧИЛОНЗОР ФИЛИАЛИ</t>
  </si>
  <si>
    <t>700097, Тошкент ш., Чилонзор т., Чилонзор-Ц, Мехр к., 10</t>
  </si>
  <si>
    <t>00428</t>
  </si>
  <si>
    <t>ТОШКЕНТ Ш., АТ САНОАТ-КУРИЛИШ БАНКИНИНГ ЮНУСОБОД ФИЛИАЛИ</t>
  </si>
  <si>
    <t>700190, Тошкент ш., Юнусобод т., Уч Кахрамон к., 7</t>
  </si>
  <si>
    <t>00430</t>
  </si>
  <si>
    <t>Г.ТАШКЕНТ, АВИАСТРОИТЕЛЬНЫЙ ФИЛИАЛ "УЗПРОМСТРОЙБАНКА" ПСБ</t>
  </si>
  <si>
    <t>г.Ташкент, ул.М.Хасановой, д.5</t>
  </si>
  <si>
    <t>00431</t>
  </si>
  <si>
    <t>ТОШКЕНТ Ш., ТИФ МИЛЛИЙ БАНКИНИНГ АКАДЕМИЯ ФИЛИАЛИ</t>
  </si>
  <si>
    <t>700143, Тошкент ш., М.Улугбек т., Ф.Xужаев к., 31</t>
  </si>
  <si>
    <t>00432</t>
  </si>
  <si>
    <t>ТОШКЕНТ Ш., АТ САНОАТ-КУРИЛИШ БАНКИНИНГ XАМЗА ФИЛИАЛИ</t>
  </si>
  <si>
    <t>700000, Тошкент ш., Xамза т., А.Гуломов к., 1-б</t>
  </si>
  <si>
    <t>00433</t>
  </si>
  <si>
    <t>ТОШКЕНТ Ш., "МИКРОКРЕДИТБАНК" ОАТБ БОШ ОФИСИ</t>
  </si>
  <si>
    <t>700096, Тошкент ш., Чилонзор т., Лутфий к., 14</t>
  </si>
  <si>
    <t>00434</t>
  </si>
  <si>
    <t>ТОШКЕНТ Ш., АТ САНОАТ-КУРИЛИШ БАНКИНИНГ ОХУНБОБОЕВ ФИЛИАЛИ</t>
  </si>
  <si>
    <t>700208, Тошкент ш., А.Икромов т., Чилонзор-30, 16-а</t>
  </si>
  <si>
    <t>00435</t>
  </si>
  <si>
    <t>ТОШКЕНТ Ш., АТ САНОАТ-КУРИЛИШ БАНКИНИНГ РАКАТ ФИЛИАЛИ</t>
  </si>
  <si>
    <t>700100, Тошкент ш., Яккасарой т., Шохжахон к., 2-а</t>
  </si>
  <si>
    <t>00436</t>
  </si>
  <si>
    <t>ТОШКЕНТ Ш., "АГРОБАНК" ОАТБНИНГ БЕКТЕМИР ФИЛИАЛИ</t>
  </si>
  <si>
    <t>700182, Тошкент ш., Бектемир т., X.Байкаро к., 4-а</t>
  </si>
  <si>
    <t>00437</t>
  </si>
  <si>
    <t>Г.ТАШКЕНТ,КОММЕРЧЕСКИЙ БАНК "АВТОДОРБАНК" АДБ</t>
  </si>
  <si>
    <t>700031, г. Ташкент, ул. Педагогическая, 44</t>
  </si>
  <si>
    <t>17.03.1997</t>
  </si>
  <si>
    <t>00438</t>
  </si>
  <si>
    <t>Г.ТАШКЕНТ,"УЗПРОФБАНК" ПФБ</t>
  </si>
  <si>
    <t>г. Ташкент, ул. Правды Востока, 24</t>
  </si>
  <si>
    <t>00439</t>
  </si>
  <si>
    <t>"САВДОГАР" ОАТ БАНКИНИНГ АМАЛИЁТ БОШҚАРМАСИ</t>
  </si>
  <si>
    <t>700060, Тошкент ш., Миробод т., Саид Барака к., 76</t>
  </si>
  <si>
    <t>00440</t>
  </si>
  <si>
    <t>ТОШКЕНТ Ш., АТ САНОАТ-КУРИЛИШ БАНКИНИНГ БОШ ОФИСИ</t>
  </si>
  <si>
    <t>700060, Тошкент ш., Юнусобод т., Шахрисабз к., 3</t>
  </si>
  <si>
    <t>00441</t>
  </si>
  <si>
    <t>Г.ТАШКЕНТ,УЗБ.КОМ."УЗГЕОЛОГБАНК" ГЕБ</t>
  </si>
  <si>
    <t>700015, г. Ташкент, ул. Шевченко, 11</t>
  </si>
  <si>
    <t>00442</t>
  </si>
  <si>
    <t>ТОШКЕНТ Ш., АТ САНОАТ-КУРИЛИШ БАНКИНИНГ "МАРКАЗИЙ АМАЛИЁТ" МИНТАКАВИЙ ФИЛИАЛИ</t>
  </si>
  <si>
    <t>700003, Тошкент ш., Чилонзор т., Узбекистон шох к., 51</t>
  </si>
  <si>
    <t>00443</t>
  </si>
  <si>
    <t>ТОШКЕНТ Ш., "ХАМКОРБАНК" АТ БАНКИНИНГ ТОШКЕНТ ШАХАР ФИЛИАЛИ</t>
  </si>
  <si>
    <t>700003, Тошкент ш., Чилонзор т., Олмазор мав., Фуркат к., 14</t>
  </si>
  <si>
    <t>00444</t>
  </si>
  <si>
    <t>ТОШКЕНТ Ш., "ИПАК ЙУЛИ" ОАИТ БАНКИНИНГ БОШ ОФИСИ</t>
  </si>
  <si>
    <t>700135, Тошкент ш., Чилонзор т., Фарход к., 12</t>
  </si>
  <si>
    <t>00445</t>
  </si>
  <si>
    <t>ТОШКЕНТ Ш., "КАПИТАЛБАНК" ОАТ БАНКИНИНГ ТОШКЕНТ ШАХАР ФИЛИАЛИ</t>
  </si>
  <si>
    <t>100015, Тошкент ш., Миробод т., Нукус к., 86-а</t>
  </si>
  <si>
    <t>00446</t>
  </si>
  <si>
    <t>ТОШКЕНТ Ш., "ТУРОН" ОАТ БАНКИНИНГ БОШ ОФИСИ</t>
  </si>
  <si>
    <t>700011, Тошкент ш., Шайхонтохур т., Абай к., 4-а</t>
  </si>
  <si>
    <t>00447</t>
  </si>
  <si>
    <t>Г.ТАШКЕНТ,"ИЛМТЕХБАНК" ИТБ</t>
  </si>
  <si>
    <t>700011, г. Ташкент, ул. Абая, 6</t>
  </si>
  <si>
    <t>00448</t>
  </si>
  <si>
    <t>Г.ТАШКЕНТ,ОТКРЫТЫЙ АКЦИОН.-КОММЕРЧЕСК.ИНВЕСТИЦ.БАНК "САРМОЯБАНК" САБ</t>
  </si>
  <si>
    <t>700011, г. Ташкент, ул. Навои, 18</t>
  </si>
  <si>
    <t>08.05.2000</t>
  </si>
  <si>
    <t>00449</t>
  </si>
  <si>
    <t>Г.ТАШКЕНТ,ГОРОДСКОЙ ФИЛИАЛ КБ "ТУРОН" ТУБ</t>
  </si>
  <si>
    <t>00450</t>
  </si>
  <si>
    <t>ТОШКЕНТ Ш., ТИФ МИЛЛИЙ БАНКИНИНГ БОШ ОФИСИ</t>
  </si>
  <si>
    <t>700084, Тошкент ш., Юнусобод т., Амир Темур к., 101</t>
  </si>
  <si>
    <t>00451</t>
  </si>
  <si>
    <t>ТОШКЕНТ Ш., ТИФ МИЛЛИЙ БАНКИНИНГ ТОШКЕНТ ШАХАР БОШ БОШКАРМАСИ ФИЛИАЛИ</t>
  </si>
  <si>
    <t>700019, Тошкент ш., Шайхонтохур т., Г.Гулом к., 1</t>
  </si>
  <si>
    <t>00452</t>
  </si>
  <si>
    <t>ТОШКЕНТ Ш., ОАТБ "КИШЛОК КУРИЛИШ БАНК"НИНГ ТОШКЕНТ ШАХАР МИНТАКАВИЙ ФИЛИАЛИ</t>
  </si>
  <si>
    <t>100060, Тошкент ш., Миробод т., Шахрисабз к., 38</t>
  </si>
  <si>
    <t>00453</t>
  </si>
  <si>
    <t>ТОШКЕНТ Ш., "САВДОГАР" АТ БАНКИНИНГ АМИР ТЕМУР БУЛИМИ</t>
  </si>
  <si>
    <t>700093, Тошкент ш., Юнусобод т., А.Темур к., 2 даха, 8</t>
  </si>
  <si>
    <t>20.06.2005</t>
  </si>
  <si>
    <t>00454</t>
  </si>
  <si>
    <t>ТОШКЕНТ Ш., "АГРОБАНК" ОАТБНИНГ ТОШКЕНТ ВИЛОЯТ ХУДУДИЙ ФИЛИАЛИ</t>
  </si>
  <si>
    <t>700128, Тошкент ш., Шайхонтохур т., Х.Асомов к., 9</t>
  </si>
  <si>
    <t>00455</t>
  </si>
  <si>
    <t>ТОШКЕНТ Ш., "МИКРОКРЕДИТБАНК" АТБ ТОШКЕНТ ВИЛОЯТИ ФИЛИАЛИ</t>
  </si>
  <si>
    <t>100121, Тошкент ш., Яккасарой т., Фарход к., 3</t>
  </si>
  <si>
    <t>00456</t>
  </si>
  <si>
    <t>Г.ТАШКЕНТ,ТАШКЕНТСКАЯ ОБЛ.АТ "УЗСАВДОГАРБАНКА" СГБ</t>
  </si>
  <si>
    <t>00457</t>
  </si>
  <si>
    <t>ОККУРГОН Т., "АГРОБАНК" ОАТБНИНГ ОККУРГОН ФИЛИАЛИ</t>
  </si>
  <si>
    <t>702700, Оккургон т., Оккургон ш., А.Кодирий к., 1</t>
  </si>
  <si>
    <t>00458</t>
  </si>
  <si>
    <t>ОККУРГОН Т., "МИКРОКРЕДИТБАНК" АТБ ОККУРГОН ФИЛИАЛИ</t>
  </si>
  <si>
    <t>702700, Оккургон т., Оккургон ш., Охунбобоев к., 1</t>
  </si>
  <si>
    <t>00459</t>
  </si>
  <si>
    <t>ОЛМАЛИК Ш., "ИПОТЕКА-БАНК" АТИБ ОЛМАЛИК ФИЛИАЛИ</t>
  </si>
  <si>
    <t>702400, Олмалик ш., Фахрийлар к., 27</t>
  </si>
  <si>
    <t>00460</t>
  </si>
  <si>
    <t>Г.АЛМАЛЫК,"УЗТАДБИКОРБАНК" ТКБ</t>
  </si>
  <si>
    <t>22.03.1999</t>
  </si>
  <si>
    <t>00461</t>
  </si>
  <si>
    <t>АНГРЕН Ш., "ИПОТЕКА-БАНК" АТИБ АНГРЕН ФИЛИАЛИ</t>
  </si>
  <si>
    <t>702500, Ангрен ш., А.Навоий к., 1</t>
  </si>
  <si>
    <t>00462</t>
  </si>
  <si>
    <t>Г.АНГРЕН,"УЗТАДБИРКОРБАНК" ТАШКЕНТСКАЯ ОБЛ. ТКБ</t>
  </si>
  <si>
    <t>00463</t>
  </si>
  <si>
    <t>БУКА Т., "АГРОБАНК" ОАТБНИНГ БУКА ФИЛИАЛИ</t>
  </si>
  <si>
    <t>702600, Бука т., Бука ш., Мустакиллик к., 19</t>
  </si>
  <si>
    <t>00464</t>
  </si>
  <si>
    <t>Г.БУКА,БУКИНСКОЕ ОТД."ТАДБИРКОРБАНК" ТКБ</t>
  </si>
  <si>
    <t>22.11.1999</t>
  </si>
  <si>
    <t>00465</t>
  </si>
  <si>
    <t>БУКА Т., УЗБЕКИСТОН-ГЕРМАНИЯ "САВДОГАР" АТ БАНКИНИНГ БУКА ФИЛИАЛИ</t>
  </si>
  <si>
    <t>702600, Бука т., Бука ш., Узбекистон к., 11</t>
  </si>
  <si>
    <t>00466</t>
  </si>
  <si>
    <t>БУСТОНЛИК Т., ОАТБ "КИШЛОК КУРИЛИШ БАНК"НИНГ ГАЗАЛКЕНТ ФИЛИАЛИ</t>
  </si>
  <si>
    <t>702180, Бустонлик т., Газалкент ш., Беруний к., 24</t>
  </si>
  <si>
    <t>00467</t>
  </si>
  <si>
    <t>БУСТОНЛИК Т., "МИКРОКРЕДИТБАНК" АТБ ГАЗАЛКЕНТ ФИЛИАЛИ</t>
  </si>
  <si>
    <t>702180, Бустонлик т., Газалкент ш., Туркистон к., 5а</t>
  </si>
  <si>
    <t>00468</t>
  </si>
  <si>
    <t>БЕКОБОД Т., "АГРОБАНК" ОАТБНИНГ ЗАФАР ФИЛИАЛИ</t>
  </si>
  <si>
    <t>702930, Бекобод т., Зафар кург., Мукимий к., 15</t>
  </si>
  <si>
    <t>00469</t>
  </si>
  <si>
    <t>ПГТ.ЗАФАР,ЗАФАРСКОЕ ОТД."ТАДБИРКОРБАНК" ТКБ</t>
  </si>
  <si>
    <t>00470</t>
  </si>
  <si>
    <t>ТОШКЕНТ Т., "МИКРОКРЕДИТБАНК" АТБ КЕЛЕС ФИЛИАЛИ</t>
  </si>
  <si>
    <t>702004, Тошкент т., Келес ш., Бинокор к., 8</t>
  </si>
  <si>
    <t>00471</t>
  </si>
  <si>
    <t>Г.КИБРАЙ,КИБРАЙСКОЕ ОТД."ТАДБИРКОРБАНК" ТКБ</t>
  </si>
  <si>
    <t>00472</t>
  </si>
  <si>
    <t>ПСКЕНТ Т., "АГРОБАНК" ОАТБНИНГ ПСКЕНТ ФИЛИАЛИ</t>
  </si>
  <si>
    <t>702600, Пскент т., Пскент ш., Мустакиллик к., 1</t>
  </si>
  <si>
    <t>00473</t>
  </si>
  <si>
    <t>ПСКЕНТ Т., "МИКРОКРЕДИТБАНК" АТБ ПСКЕНТ ФИЛИАЛИ</t>
  </si>
  <si>
    <t>702000, Пскент т., Пскент ш., Мустакиллик к., 2</t>
  </si>
  <si>
    <t>00474</t>
  </si>
  <si>
    <t>КУЙИЧИРЧИК Т., "АГРОБАНК" ОАТБНИНГ ДУСТОБОД ФИЛИАЛИ</t>
  </si>
  <si>
    <t>702713, Куйичирчик т., Дустобод ш., Узбекистон к., 11</t>
  </si>
  <si>
    <t>00475</t>
  </si>
  <si>
    <t>УРТАЧИРЧИК Т., "АГРОБАНК" ОАТБНИНГ ТУЙ-ТЕПА ФИЛИАЛИ</t>
  </si>
  <si>
    <t>702300, Уртачирчик т., Туйтепа ш., М.Улугбек к., 11</t>
  </si>
  <si>
    <t>00476</t>
  </si>
  <si>
    <t>ЧИНОЗ Т., "АГРОБАНК" ОАТБНИНГ ЧИНОЗ ФИЛИАЛИ</t>
  </si>
  <si>
    <t>702860, Чиноз т., Чиноз ш., Ш.Рашидов к., 20</t>
  </si>
  <si>
    <t>00477</t>
  </si>
  <si>
    <t>Г.ЧИНАЗ,ЧИНАЗСКОЕ ОТД."ТАДБИРКОРБАНК" ТКБ</t>
  </si>
  <si>
    <t>00478</t>
  </si>
  <si>
    <t>ЧИРЧИК Ш., "ИПОТЕКА-БАНК" АТИБ ЧИРЧИК ФИЛИАЛИ</t>
  </si>
  <si>
    <t>702100, Чирчик ш., Межканальная к., 1</t>
  </si>
  <si>
    <t>00479</t>
  </si>
  <si>
    <t>Г.ЧИРЧИК,ЧИРЧИКСКОЕ ОТД.АТ"УЗСАВДОГАРБАНКА" СГБ</t>
  </si>
  <si>
    <t>00480</t>
  </si>
  <si>
    <t>ЮКОРИЧИРЧИК Т., "АГРОБАНК" ОАТБНИНГ ЯНГИБОЗОР ФИЛИАЛИ</t>
  </si>
  <si>
    <t>702200, Юкоричирчик т., Янгибозор кург., Мустакиллик к., 106</t>
  </si>
  <si>
    <t>00481</t>
  </si>
  <si>
    <t>Г.ЯНГИБАЗАР,ЮКОРИ-ЧИРЧИКСКОЕ ОТД."ТАДБИРКОРБАНК" ТКБ</t>
  </si>
  <si>
    <t>00482</t>
  </si>
  <si>
    <t>ПАРКЕНТ Т., "АГРОБАНК" ОАТБНИНГ ПАРКЕНТ ФИЛИАЛИ</t>
  </si>
  <si>
    <t>702222, Паркент т., Паркент ш., А.Навоий к., 154</t>
  </si>
  <si>
    <t>00483</t>
  </si>
  <si>
    <t>ПАРКЕНТ Т., "МИКРОКРЕДИТБАНК" АТБ ПАРКЕНТ ФИЛИАЛИ</t>
  </si>
  <si>
    <t>702222, Паркент т., Паркент ш., Навоий к., 105</t>
  </si>
  <si>
    <t>00484</t>
  </si>
  <si>
    <t>ЯНГИЙУЛ Ш., ОАТБ "КИШЛОК КУРИЛИШ БАНК"НИНГ ЯНГИЙУЛ ФИЛИАЛИ</t>
  </si>
  <si>
    <t>702814, Янгийул ш., Охунбобоев к., 28</t>
  </si>
  <si>
    <t>00485</t>
  </si>
  <si>
    <t>ЯНГИЙУЛ Ш., "АГРОБАНК" ОАТБНИНГ ЯНГИЙУЛ ФИЛИАЛИ</t>
  </si>
  <si>
    <t>702826, Янгийул ш., Самарканд к., 154</t>
  </si>
  <si>
    <t>00486</t>
  </si>
  <si>
    <t>Г.ЯНГИЮЛЬ,ЯНГИЮЛЬСКОЕ ОТД."ТАДБИРКОРБАНК" ТКБ</t>
  </si>
  <si>
    <t>09.03.2000</t>
  </si>
  <si>
    <t>00487</t>
  </si>
  <si>
    <t>ОХАНГАРОН Ш., "ИПОТЕКА-БАНК" АТИБ ОХАНГАРОН ФИЛИАЛИ</t>
  </si>
  <si>
    <t>702430, Охангарон ш., Охунбобоев к., 1</t>
  </si>
  <si>
    <t>00488</t>
  </si>
  <si>
    <t>Г.АХАНГАРАН,АХАНГАРАНСКОЕ ОТД."ТАДБИРКОРБАНК" ТКБ</t>
  </si>
  <si>
    <t>18.08.1997</t>
  </si>
  <si>
    <t>00489</t>
  </si>
  <si>
    <t>БЕКОБОД Ш., "ИПОТЕКА-БАНК" АТИБ БЕКОБОД ФИЛИАЛИ</t>
  </si>
  <si>
    <t>702900, Бекобод ш., Саломатлик к., 1</t>
  </si>
  <si>
    <t>00490</t>
  </si>
  <si>
    <t>ТОШКЕНТ Ш., АТ САНОАТ-КУРИЛИШ БАНКИНИНГ ТОШКЕНТ ВИЛОЯТ МИНТАКАВИЙ ФИЛИАЛИ</t>
  </si>
  <si>
    <t>700128, Тошкент ш., Шайхонтохур т., Абай к., 10-а</t>
  </si>
  <si>
    <t>00491</t>
  </si>
  <si>
    <t>ТОШКЕНТ Ш., "ТРАСТБАНК" ХОАБ БАНКИНИНГ БОШ ОФИСИ</t>
  </si>
  <si>
    <t>700015, Тошкент ш., Шайхонтохур т., А.Навоий к., 7</t>
  </si>
  <si>
    <t>00492</t>
  </si>
  <si>
    <t>Г.ТАШКЕНТ,ТАШКЕНТСКОЕ ОТД."УЗСАВДАГОРБАНКА" СГБ</t>
  </si>
  <si>
    <t>00493</t>
  </si>
  <si>
    <t>ФАРГОНА Ш., ТИФ МИЛЛИЙ БАНКИНИНГ ФАРГОНА БУЛИМИ</t>
  </si>
  <si>
    <t>712003, Фаргона ш., Ал-Фаргоний к., 35</t>
  </si>
  <si>
    <t>00494</t>
  </si>
  <si>
    <t>ФАРГОНА Ш., АТ САНОАТ-КУРИЛИШ БАНКИНИНГ ФАРГОНА МИНТАКАВИЙ ФИЛИАЛИ</t>
  </si>
  <si>
    <t>712000, Фаргона ш., Комус к., 42</t>
  </si>
  <si>
    <t>00495</t>
  </si>
  <si>
    <t>ФАРГОНА Ш., "АГРОБАНК" ОАТБНИНГ ФАРГОНА ВИЛОЯТ ХУДУДИЙ ФИЛИАЛИ</t>
  </si>
  <si>
    <t>712000, Фаргона ш., А.Навоий к., 11</t>
  </si>
  <si>
    <t>00496</t>
  </si>
  <si>
    <t>ФАРГОНА Ш., "МИКРОКРЕДИТБАНК" АТБ ФАРГОНА ВИЛОЯТИ ФИЛИАЛИ</t>
  </si>
  <si>
    <t>712000, Фаргона ш., А.Навоий к., 17</t>
  </si>
  <si>
    <t>00497</t>
  </si>
  <si>
    <t>ФАРГОНА Ш., ДТ ХАЛК БАНКИНИНГ ФАРГОНА ВИЛОЯТ ФИЛИАЛИ</t>
  </si>
  <si>
    <t>712000, Фаргона ш., Мустакиллик к., 33</t>
  </si>
  <si>
    <t>00498</t>
  </si>
  <si>
    <t>ФАРГОНА Ш., "ТУРОН" АТ БАНКИНИНГ ФАРГОНА ФИЛИАЛИ</t>
  </si>
  <si>
    <t>712000, Фаргона ш., Маърифат к., 44</t>
  </si>
  <si>
    <t>00499</t>
  </si>
  <si>
    <t>Г.ФЕРГОНА,ОТД.АК "УЗМЕВАСАБЗАВОТБАНК" МСБ</t>
  </si>
  <si>
    <t>00500</t>
  </si>
  <si>
    <t>ФАРГОНА Ш., УЗБЕКИСТОН-ГЕРМАНИЯ "САВДОГАР" АТ БАНКИНИНГ ФАРГОНА ВИЛОЯТИ ФИЛИАЛИ</t>
  </si>
  <si>
    <t>712000, Фаргона ш., М.Пахлавон к., 7</t>
  </si>
  <si>
    <t>00501</t>
  </si>
  <si>
    <t>ФАРГОНА Ш., ОАТБ "КИШЛОК КУРИЛИШ БАНК"НИНГ ФАРГОНА МИНТАКАВИЙ ФИЛИАЛИ</t>
  </si>
  <si>
    <t>712025, Фаргона ш., Курувчилар к., 13</t>
  </si>
  <si>
    <t>00502</t>
  </si>
  <si>
    <t>ОЛТИАРИК Т., "АГРОБАНК" ОАТБНИНГ ОЛТИАРИК ФИЛИАЛИ</t>
  </si>
  <si>
    <t>713600, Олтиарик т., Олтиарик кург., Узбекистон к., 3</t>
  </si>
  <si>
    <t>00503</t>
  </si>
  <si>
    <t>Г.АЛТЫ-АРЫК,АЛТЫАРЫКСКОЕ ОТД."ТАДБИРКОРБАНК" ТКБ</t>
  </si>
  <si>
    <t>00504</t>
  </si>
  <si>
    <t>БОГДОД Т., "АГРОБАНК" ОАТБНИНГ БОГДОД ФИЛИАЛИ</t>
  </si>
  <si>
    <t>713510, Богдод т., Богдод кург., Охунбобоев к., 12</t>
  </si>
  <si>
    <t>00505</t>
  </si>
  <si>
    <t>ПГТ.БАГДАД,БАГДАДСКОЕ ОТД."ТАДБИРКОРБАНК" ТКБ</t>
  </si>
  <si>
    <t>00506</t>
  </si>
  <si>
    <t>Г.БАГДАД, БАГДАДСКОЕ ОТД. БАНКА "САВДОГАР" СГБ</t>
  </si>
  <si>
    <t>00507</t>
  </si>
  <si>
    <t>ФАРГОНА Т., "АГРОБАНК" ОАТБНИНГ ВОДИЛ ФИЛИАЛИ</t>
  </si>
  <si>
    <t>713800, Фаргона т., Водил а.п., Маргилон к., 43</t>
  </si>
  <si>
    <t>00508</t>
  </si>
  <si>
    <t>П.ВУАДИЛЬ,ВУАДИЛЬСКОЕ ОТД."ТАДБИРКОРБАНКА" ТКБ</t>
  </si>
  <si>
    <t>00510</t>
  </si>
  <si>
    <t>ДАНГАРА Т., "АГРОБАНК" ОАТБНИНГ ДАНГАРА ФИЛИАЛИ</t>
  </si>
  <si>
    <t>713251, Дангара т., Дангара кург., Тошкент к., 10</t>
  </si>
  <si>
    <t>00511</t>
  </si>
  <si>
    <t>УЧКУПРИК Т., "АГРОБАНК" ОАТБНИНГ УЧКУПРИК ФИЛИАЛИ</t>
  </si>
  <si>
    <t>713421, Учкуприк т., Учкуприк а.п., Навруз к., 16</t>
  </si>
  <si>
    <t>00513</t>
  </si>
  <si>
    <t>БЕШАРИК Т., "АГРОБАНК" ОАТБНИНГ БЕШАРИК ФИЛИАЛИ</t>
  </si>
  <si>
    <t>713100, Бешарик т., Бешарик ш., Олтин водий к., 85</t>
  </si>
  <si>
    <t>00514</t>
  </si>
  <si>
    <t>Г.БАШАРЫК,БЕШАРЫКСКОЕ ОТД."ТАДБИРКОРБАНК" ТКБ</t>
  </si>
  <si>
    <t>00515</t>
  </si>
  <si>
    <t>ОХУНБОБОЕВ Т., "АГРОБАНК" ОАТБНИНГ КОРАКУШЧИ ФИЛИАЛИ</t>
  </si>
  <si>
    <t>713767, Охунбобоев т., Лангар а.п., Ш.Рашидов к., 6</t>
  </si>
  <si>
    <t>00516</t>
  </si>
  <si>
    <t>Г.КАРАКУШЧИ,КАРАКУШЧИНСКОЕ ОТД."ТАДБИРКОРБАНК" ТКБ</t>
  </si>
  <si>
    <t>00517</t>
  </si>
  <si>
    <t>КУВАСОЙ Ш., "АГРОБАНК" ОАТБНИНГ КУВАСОЙ ФИЛИАЛИ</t>
  </si>
  <si>
    <t>713800, Кувасой ш., Мустакиллик к., 72</t>
  </si>
  <si>
    <t>00518</t>
  </si>
  <si>
    <t>Г.КУВАСАЙ,КУВАСАЙСКОЕ ОТД."ТАДБИРКОРБАНК" ТКБ</t>
  </si>
  <si>
    <t>05.05.2003</t>
  </si>
  <si>
    <t>00519</t>
  </si>
  <si>
    <t>РИШТОН Т., "АГРОБАНК" ОАТБНИНГ РИШТОН ФИЛИАЛИ</t>
  </si>
  <si>
    <t>713330, Риштон т., Риштон ш., Рошидоний к., 9</t>
  </si>
  <si>
    <t>00520</t>
  </si>
  <si>
    <t>РИШТОН Т., "МИКРОКРЕДИТБАНК" АТБ РИШТОН ФИЛИАЛИ</t>
  </si>
  <si>
    <t>713330, Риштон т., Риштон ш., Темиров к., 12</t>
  </si>
  <si>
    <t>00521</t>
  </si>
  <si>
    <t>РИШТОН Т., УЗБЕКИСТОН-ГЕРМАНИЯ "САВДОГАР" АТ БАНКИНИНГ РИШТОН ФИЛИАЛИ</t>
  </si>
  <si>
    <t>00522</t>
  </si>
  <si>
    <t>ТОШЛОК Т., "АГРОБАНК" ОАТБНИНГ ТОШЛОК ФИЛИАЛИ</t>
  </si>
  <si>
    <t>713746, Тошлок т., Тошлок кург., А.Навоий к., 10</t>
  </si>
  <si>
    <t>00523</t>
  </si>
  <si>
    <t>Г.ТАШЛАК,ТАШЛАКСКОЕ ОТД."ТАДБИРКОРБАНК" ТКБ</t>
  </si>
  <si>
    <t>00524</t>
  </si>
  <si>
    <t>ФАРГОНА Ш., АТ САНОАТ-КУРИЛИШ БАНКИНИНГ КИРГУЛИ ФИЛИАЛИ</t>
  </si>
  <si>
    <t>712025, Фаргона ш., Фаргона к., 9</t>
  </si>
  <si>
    <t>00525</t>
  </si>
  <si>
    <t>БУВАЙДА Т., "АГРОБАНК" ОАТБНИНГ ЯНГИКУРГОН ФИЛИАЛИ</t>
  </si>
  <si>
    <t>713400, Бувайда т., Янгикургон кург., Дустлик к., 5</t>
  </si>
  <si>
    <t>00526</t>
  </si>
  <si>
    <t>К.ЯНГИКУРГАН,ЯНГИКУРГАНСКОЕ ОТД."ТАДБИРКОРБАНК" ТКБ</t>
  </si>
  <si>
    <t>00527</t>
  </si>
  <si>
    <t>МАРГИЛОН Ш., ОАТБ "КИШЛОК КУРИЛИШ БАНК"НИНГ МАРГИЛОН ФИЛИАЛИ</t>
  </si>
  <si>
    <t>713700, Маргилон ш., Б.Маргилоний к., 173</t>
  </si>
  <si>
    <t>00528</t>
  </si>
  <si>
    <t>МАРГИЛОН Ш., "АГРОБАНК" ОАТБНИНГ МАРГИЛОН ФИЛИАЛИ</t>
  </si>
  <si>
    <t>713700, Маргилон ш., Б.Маргилоний к., 172</t>
  </si>
  <si>
    <t>00529</t>
  </si>
  <si>
    <t>КУВА Т., "АГРОБАНК" ОАТБНИНГ КУВА ФИЛИАЛИ</t>
  </si>
  <si>
    <t>713910, Кува т., Кува ш., Кайкубод к., 282</t>
  </si>
  <si>
    <t>00530</t>
  </si>
  <si>
    <t>Г.КУВА,КУВИНСКОЕ ОТД."ТАДБИРКОРБАНК" ТКБ</t>
  </si>
  <si>
    <t>00531</t>
  </si>
  <si>
    <t>КУКОН Ш., АТ САНОАТ-КУРИЛИШ БАНКИНИНГ КУКОН ФИЛИАЛИ</t>
  </si>
  <si>
    <t>713000, Кукон ш., А.Темур к., 1-а</t>
  </si>
  <si>
    <t>00532</t>
  </si>
  <si>
    <t>Г.КОКАНД,КОКАНДСКОЕ ОТД."ТАДБИРКОРБАНК" ТКБ</t>
  </si>
  <si>
    <t>30.09.2004</t>
  </si>
  <si>
    <t>00533</t>
  </si>
  <si>
    <t>УЗБЕКИСТОН Т., "АГРОБАНК" ОАТБНИНГ ЯЙПАН ФИЛИАЛИ</t>
  </si>
  <si>
    <t>713200, Узбекистон т., Яйпан ш., Жомий к., 14</t>
  </si>
  <si>
    <t>00534</t>
  </si>
  <si>
    <t>Г.ЯЙПАН,ЯЙПАНСКОЕ ОТД."ТАДБИРКОРБАНК" ТКБ</t>
  </si>
  <si>
    <t>00536</t>
  </si>
  <si>
    <t>МАРГИЛОН Ш., ТИФ МИЛЛИЙ БАНКИНИНГ МАРГИЛОН ФИЛИАЛИ</t>
  </si>
  <si>
    <t>713709, Маргилон ш., Туралар к., 216</t>
  </si>
  <si>
    <t>00538</t>
  </si>
  <si>
    <t>ФАРГОНА Ш., "ЗАМИН" ДАИ БАНКИНИНГ ФАРГОНА ХУДУДИЙ ФИЛИАЛИ</t>
  </si>
  <si>
    <t>712000, Фаргона ш., Янгисой к., 1</t>
  </si>
  <si>
    <t>00539</t>
  </si>
  <si>
    <t>ФАРГОНА Ш., "АСАКА" ДАТ БАНКИНИНГ ФАРГОНА ВИЛОЯТ ФИЛИАЛИ</t>
  </si>
  <si>
    <t>712600, Фаргона ш., А.Навоий к., 1</t>
  </si>
  <si>
    <t>00540</t>
  </si>
  <si>
    <t>Г.КУВА, КУВИНСКОЕ ОТД. БАНКА "САВДОГАР" СГБ</t>
  </si>
  <si>
    <t>00541</t>
  </si>
  <si>
    <t>ЁЗЁВОН Т., "АГРОБАНК" ОАТБНИНГ ЁЗЁВОН ФИЛИАЛИ</t>
  </si>
  <si>
    <t>713740, Ёзёвон т., Ёзёвон кург., Андижон к., 1</t>
  </si>
  <si>
    <t>00542</t>
  </si>
  <si>
    <t>СУХ Т., "АГРОБАНК" ОАТБНИНГ СУХ ФИЛИАЛИ</t>
  </si>
  <si>
    <t>713334, Сух т., Равон а.п., А.Темур к., 34</t>
  </si>
  <si>
    <t>00543</t>
  </si>
  <si>
    <t>ФУРКАТ Т., "АГРОБАНК" ОАТБНИНГ ФУРКАТ ФИЛИАЛИ</t>
  </si>
  <si>
    <t>713123, Фуркат т., Навбахор а.п., Иттифок к., 1</t>
  </si>
  <si>
    <t>00544</t>
  </si>
  <si>
    <t>ФАРГОНА Ш., "ИПОТЕКА-БАНК" АТИБ ФАРГОНА ВИЛОЯТ ФИЛИАЛИ</t>
  </si>
  <si>
    <t>712000, Фаргона ш., Комус к., 38</t>
  </si>
  <si>
    <t>00545</t>
  </si>
  <si>
    <t>КУКОН Ш., ТИФ МИЛЛИЙ БАНКИНИНГ КУКОН БУЛИМИ</t>
  </si>
  <si>
    <t>713000, Кукон ш., Xамза к., 34</t>
  </si>
  <si>
    <t>00546</t>
  </si>
  <si>
    <t>КУКОН Ш., "АГРОБАНК" ОАТБНИНГ КУКОН ФИЛИАЛИ</t>
  </si>
  <si>
    <t>713000, Кукон ш., Истикбол к., 34</t>
  </si>
  <si>
    <t>00547</t>
  </si>
  <si>
    <t>УРГАНЧ Ш., ТИФ МИЛЛИЙ БАНКИНИНГ УРГАНЧ БУЛИМИ</t>
  </si>
  <si>
    <t>740000, Урганч ш., Пахлавон Махмуд к., 150</t>
  </si>
  <si>
    <t>00548</t>
  </si>
  <si>
    <t>УРГАНЧ Ш., "АГРОБАНК" ОАТБНИНГ ХОРАЗМ ВИЛОЯТ ХУДУДИЙ ФИЛИАЛИ</t>
  </si>
  <si>
    <t>740000, Урганч ш., Ал-Xоразмий к., 17</t>
  </si>
  <si>
    <t>00549</t>
  </si>
  <si>
    <t>УРГАНЧ Ш., "МИКРОКРЕДИТБАНК" АТБ XОРАЗМ ВИЛОЯТИ ФИЛИАЛИ</t>
  </si>
  <si>
    <t>740000, Урганч ш., А.Кодирий к., 2</t>
  </si>
  <si>
    <t>00550</t>
  </si>
  <si>
    <t>Г.УРГЕНЧ,АКЦ.КОМ.ОТД."УЗМЕВАСАБЗАВОТБАНКА" МСБ</t>
  </si>
  <si>
    <t>00551</t>
  </si>
  <si>
    <t>УРГАНЧ Ш., "ТУРОН" АТ БАНКИНИНГ XОРАЗМ БУЛИМИ</t>
  </si>
  <si>
    <t>740000, Урганч ш., Xонка к., 104</t>
  </si>
  <si>
    <t>00552</t>
  </si>
  <si>
    <t>УРГАНЧ Ш., УЗБЕКИСТОН-ГЕРМАНИЯ "САВДОГАР" АТ БАНКИНИНГ XОРАЗМ ВИЛОЯТИ ФИЛИАЛИ</t>
  </si>
  <si>
    <t>740000, Урганч ш., Пахлавон Махмуд к., 182-а</t>
  </si>
  <si>
    <t>00553</t>
  </si>
  <si>
    <t>УРГАНЧ Ш., ОАТБ "КИШЛОК КУРИЛИШ БАНК"НИНГ ХОРАЗМ МИНТАКАВИЙ ФИЛИАЛИ</t>
  </si>
  <si>
    <t>740000, Урганч ш., Xонка к., 12</t>
  </si>
  <si>
    <t>00554</t>
  </si>
  <si>
    <t>ГУРЛАН Т., "АГРОБАНК" ОАТБНИНГ ГУРЛАН ФИЛИАЛИ</t>
  </si>
  <si>
    <t>741000, Гурлан т., Гурлан кург., Бобур к., 14</t>
  </si>
  <si>
    <t>00555</t>
  </si>
  <si>
    <t>Г.ГУРЛЕН,ГУРЛЕНСКОЕ ОТД. "ТАДБИРКОРБАНК" ТКБ</t>
  </si>
  <si>
    <t>00556</t>
  </si>
  <si>
    <t>БОГОТ Т., "АГРОБАНК" ОАТБНИНГ БОГОТ ФИЛИАЛИ</t>
  </si>
  <si>
    <t>741302, Богот т., Богот а.п., Узбекистон к., 4</t>
  </si>
  <si>
    <t>00557</t>
  </si>
  <si>
    <t>БОГОТ Т., "МИКРОКРЕДИТБАНК" АТБ БОГОТ ФИЛИАЛИ</t>
  </si>
  <si>
    <t>741302, Богот т., Богот кург., Урганч к., 1</t>
  </si>
  <si>
    <t>00558</t>
  </si>
  <si>
    <t>ХОЗАРАСП Т., "АГРОБАНК" ОАТБНИНГ ХОЗАРАСП ФИЛИАЛИ</t>
  </si>
  <si>
    <t>741300, Xазарасп т., Хозарасп кург., Мустакиллик к., 42</t>
  </si>
  <si>
    <t>00559</t>
  </si>
  <si>
    <t>Г.ХАЗАРАСП,ХАЗАРАСПСКОЕ ОТД."ТАДБИРКОРБАНК" ТКБ</t>
  </si>
  <si>
    <t>00560</t>
  </si>
  <si>
    <t>ХОНКА Т., "АГРОБАНК" ОАТБНИНГ ХОНКА ФИЛИАЛИ</t>
  </si>
  <si>
    <t>741600, Xонка т., Хонка кург., О.Бобожонов к., 5</t>
  </si>
  <si>
    <t>00561</t>
  </si>
  <si>
    <t>Г.ХАНКА,ХАНКИНСКОЕ ОТД."ТАДБИРКОРБАНК" ТКБ</t>
  </si>
  <si>
    <t>27.05.2002</t>
  </si>
  <si>
    <t>00562</t>
  </si>
  <si>
    <t>ХОНКА Т., ОАТБ "КИШЛОК КУРИЛИШ БАНК"НИНГ ХОНКА ФИЛИАЛИ</t>
  </si>
  <si>
    <t>741600, Xонка т., Хонка ш., У.Юсупов к., 30</t>
  </si>
  <si>
    <t>00563</t>
  </si>
  <si>
    <t>ЯНГИАРИК Т., "АГРОБАНК" ОАТБНИНГ ЯНГИАРИК ФИЛИАЛИ</t>
  </si>
  <si>
    <t>741627, Янгиарик т., Янгиарик а.п., Урганч к., 6</t>
  </si>
  <si>
    <t>00564</t>
  </si>
  <si>
    <t>Г.ЯНГИАРЫК,ЯНГИАРЫКСКОЕ ОТД."ТАДБИРКОРБАНК" ТКБ</t>
  </si>
  <si>
    <t>31.12.2001</t>
  </si>
  <si>
    <t>00565</t>
  </si>
  <si>
    <t>КУШКУПИР Т., "АГРОБАНК" ОАТБНИНГ КУШКУПИР ФИЛИАЛИ</t>
  </si>
  <si>
    <t>741000, Кушкупир т., Кушкупир кург., Мустакиллик к., 55</t>
  </si>
  <si>
    <t>00566</t>
  </si>
  <si>
    <t>Г.КОШКУПЫР,КОШКУПЫРСКОЕ ОТД."ТАДБИРКОРБАНК" ТКБ</t>
  </si>
  <si>
    <t>00567</t>
  </si>
  <si>
    <t>ШОВОТ Т., "АГРОБАНК" ОАТБНИНГ ШОВОТ ФИЛИАЛИ</t>
  </si>
  <si>
    <t>741500, Шовот т., Шовот кург., Замахшарий к., 19</t>
  </si>
  <si>
    <t>00568</t>
  </si>
  <si>
    <t>ШОВОТ Т., "МИКРОКРЕДИТБАНК" АТБ ШОВОТ ФИЛИАЛИ</t>
  </si>
  <si>
    <t>741500, Шовот т., Шовот кург., Туркистон к., 11</t>
  </si>
  <si>
    <t>00569</t>
  </si>
  <si>
    <t>УРГАНЧ Т., "АГРОБАНК" ОАТБНИНГ КОРАУЛ ФИЛИАЛИ</t>
  </si>
  <si>
    <t>741200, Урганч т., Кораул а.п., Мустакиллик к., 9</t>
  </si>
  <si>
    <t>00570</t>
  </si>
  <si>
    <t>УРГАНЧ Т., "МИКРОКРЕДИТБАНК" АТБ КОРОВУЛ ФИЛИАЛИ</t>
  </si>
  <si>
    <t>741216, Урганч т., Кораул кург., Мустакиллик к., 12</t>
  </si>
  <si>
    <t>00571</t>
  </si>
  <si>
    <t>Г.ДРУЖБА,ДУСТЛИКСКОЕ ОТД."УЗПРОМСТРОЙБАНК" ПСБ</t>
  </si>
  <si>
    <t>00572</t>
  </si>
  <si>
    <t>ХОЗАРАСП Т., "АГРОБАНК" ОАТБНИНГ ПИТНАК ФИЛИАЛИ</t>
  </si>
  <si>
    <t>741325, Хозарасп т., Питнак ш., С.Давидов к., 2</t>
  </si>
  <si>
    <t>00573</t>
  </si>
  <si>
    <t>Г.ДРУЖБА,ДРУЖБИНСКОЕ ОТД."ТАДБИРКОРБАНК" ТКБ</t>
  </si>
  <si>
    <t>00574</t>
  </si>
  <si>
    <t>ЯНГИБОЗОР Т., "АГРОБАНК" ОАТБНИНГ ЯНГИБОЗОР ФИЛИАЛИ</t>
  </si>
  <si>
    <t>741024, Янгибозор т., Янгибозор кург., Ж.Мангуберди к., 4</t>
  </si>
  <si>
    <t>00575</t>
  </si>
  <si>
    <t>Г.ЯНГИБАЗАР,ЯНГИБАЗАРСКОЕ ОТД."ТАДБИРКОРБАНК" ТКБ</t>
  </si>
  <si>
    <t>00576</t>
  </si>
  <si>
    <t>ХИВА Т., ОАТБ "КИШЛОК КУРИЛИШ БАНК"НИНГ ХИВА ФИЛИАЛИ</t>
  </si>
  <si>
    <t>741400, Хива т., Хива ш., Феруз к., 87</t>
  </si>
  <si>
    <t>00577</t>
  </si>
  <si>
    <t>ХИВА Т., "АГРОБАНК" ОАТБНИНГ ХИВА ФИЛИАЛИ</t>
  </si>
  <si>
    <t>741000, Хива т., Xива ш/х, 1-бригада</t>
  </si>
  <si>
    <t>00578</t>
  </si>
  <si>
    <t>ХИВА Т., "МИКРОКРЕДИТБАНК" АТБ XИВА ФИЛИАЛИ</t>
  </si>
  <si>
    <t>741400, Хива т., Хива ш., К.Девоний к., 36</t>
  </si>
  <si>
    <t>00579</t>
  </si>
  <si>
    <t>УРГАНЧ Ш., "ИПОТЕКА-БАНК" АТИБ XОРАЗМ ВИЛОЯТ ФИЛИАЛИ</t>
  </si>
  <si>
    <t>740000, Урганч ш., Узбекистон к., 19</t>
  </si>
  <si>
    <t>00580</t>
  </si>
  <si>
    <t>УРГАНЧ Ш., "ИПОТЕКА-БАНК" АТИБ "ТИНЧЛИК" ФИЛИАЛИ</t>
  </si>
  <si>
    <t>740000, Урганч ш., Тинчлик к., 22а</t>
  </si>
  <si>
    <t>00581</t>
  </si>
  <si>
    <t>УРГАНЧ Ш., "АСАКА" ДАТ БАНКИНИНГ XОРАЗМ ВИЛОЯТ ФИЛИАЛИ</t>
  </si>
  <si>
    <t>740000, Урганч ш., Абдугози Баходирхон к., 184-б</t>
  </si>
  <si>
    <t>00582</t>
  </si>
  <si>
    <t>НУКУС Ш., ТИФ МИЛЛИЙ БАНКИНИНГ КОРАКОЛПОГИСТОН БУЛИМИ</t>
  </si>
  <si>
    <t>742000, Нукус ш., Гаразсизлик к., 52</t>
  </si>
  <si>
    <t>00583</t>
  </si>
  <si>
    <t>НУКУС Ш., "АГРОБАНК" ОАТБНИНГ КОРАКАЛПОГИСТОН РЕСПУБЛИКАСИ ХУДУДИЙ ФИЛИАЛИ</t>
  </si>
  <si>
    <t>742000, Нукус ш., А.Шохмуродов к., 101</t>
  </si>
  <si>
    <t>00584</t>
  </si>
  <si>
    <t>НУКУС Ш., "МИКРОКРЕДИТБАНК" АТБ КОРАКАЛПОГИСТОН РЕСПУБЛИКАСИ ФИЛИАЛИ</t>
  </si>
  <si>
    <t>742000, Нукус ш., Коракалпогистон к., 6</t>
  </si>
  <si>
    <t>00585</t>
  </si>
  <si>
    <t>НУКУС Ш., "ТУРОН" АТ БАНКИНИНГ НУКУС ФИЛИАЛИ</t>
  </si>
  <si>
    <t>742000, Нукус ш., Ш.Рашидов к., 25</t>
  </si>
  <si>
    <t>00586</t>
  </si>
  <si>
    <t>Г.НУКУС,"УЗМЕВАСАБЗАВОТБАНК" МСБ</t>
  </si>
  <si>
    <t>00587</t>
  </si>
  <si>
    <t>Г.НУКУС, КАРАКАЛПАКСКОЕ ОТД. БАНКА "САВДОГАР" СГБ</t>
  </si>
  <si>
    <t>00588</t>
  </si>
  <si>
    <t>НУКУС Ш., ОАТБ "КИШЛОК КУРИЛИШ БАНК"НИНГ КОРАКАЛПОГИСТОН МИНТАКАВИЙ ФИЛИАЛИ</t>
  </si>
  <si>
    <t>742000, Нукус ш., Кизикетген к., 12</t>
  </si>
  <si>
    <t>00589</t>
  </si>
  <si>
    <t>КЕГЕЙЛИ Т., "АГРОБАНК" ОАТБНИНГ КЕГЕЙЛИ ФИЛИАЛИ</t>
  </si>
  <si>
    <t>743200, Кегейли т., Кегейли кург., Дустлик к., 52</t>
  </si>
  <si>
    <t>00590</t>
  </si>
  <si>
    <t>ШУМАНАЙ Т., "АГРОБАНК" ОАТБНИНГ ШУМАНАЙ ФИЛИАЛИ</t>
  </si>
  <si>
    <t>743130, Шуманай т., Шуманай ш., Ажинияз к., 54</t>
  </si>
  <si>
    <t>00591</t>
  </si>
  <si>
    <t>КУНГИРОТ Т., АТ САНОАТ-КУРИЛИШ БАНКИНИНГ КУНГИРОТ ФИЛИАЛИ</t>
  </si>
  <si>
    <t>743800, Кунгирот т., Кунгирот ш., Т.Айберганов к., 2</t>
  </si>
  <si>
    <t>00592</t>
  </si>
  <si>
    <t>КУНГИРОТ Т., "АГРОБАНК" ОАТБНИНГ КУНГИРОТ ФИЛИАЛИ</t>
  </si>
  <si>
    <t>743800, Кунгирот т., Кунгирот ш., Бабаниязов к.</t>
  </si>
  <si>
    <t>00593</t>
  </si>
  <si>
    <t>Г.КУНГРАД,"УЗСАВДОГАРБАНК" СГБ</t>
  </si>
  <si>
    <t>11.03.1997</t>
  </si>
  <si>
    <t>00594</t>
  </si>
  <si>
    <t>МУЙНОК Т., "АГРОБАНК" ОАТБНИНГ МУЙНОК ФИЛИАЛИ</t>
  </si>
  <si>
    <t>743500, Муйнок т., Муйнок ш., Бердах к., 13</t>
  </si>
  <si>
    <t>00595</t>
  </si>
  <si>
    <t>НУКУС Т., "АГРОБАНК" ОАТБНИНГ ОКМАНГИТ ФИЛИАЛИ</t>
  </si>
  <si>
    <t>743220, Нукус т., Окмангит кург., Дарсан к., 40</t>
  </si>
  <si>
    <t>00596</t>
  </si>
  <si>
    <t>ПГТ.АКМАНГИТ,АКМАНГИТСКОЕ ОТД. "ТАДБИРКОРБАНК" ТКБ</t>
  </si>
  <si>
    <t>06.12.1999</t>
  </si>
  <si>
    <t>00597</t>
  </si>
  <si>
    <t>ТАХТАКУПИР Т., "АГРОБАНК" ОАТБНИНГ ТАХТАКУПИР ФИЛИАЛИ</t>
  </si>
  <si>
    <t>743400, Тахтакупир т., Тахтакупир кург., Дустлик к., 62</t>
  </si>
  <si>
    <t>00598</t>
  </si>
  <si>
    <t>ТУРТКУЛ Т., "АГРОБАНК" ОАТБНИНГ ТУРТКУЛ ФИЛИАЛИ</t>
  </si>
  <si>
    <t>743700, Турткул т., Турткул ш., Почтовая к., 3</t>
  </si>
  <si>
    <t>00599</t>
  </si>
  <si>
    <t>ТУРТКУЛ Т., "МИКРОКРЕДИТБАНК" АТБ ТУРТКУЛ ФИЛИАЛИ</t>
  </si>
  <si>
    <t>743700, Турткул т., Турткул ш., Турткул к., 57</t>
  </si>
  <si>
    <t>00600</t>
  </si>
  <si>
    <t>ТУРТКУЛ Т., УЗБЕКИСТОН-ГЕРМАНИЯ "САВДОГАР" АТ БАНКИНИНГ ТУРТКУЛ ФИЛИАЛИ</t>
  </si>
  <si>
    <t>00601</t>
  </si>
  <si>
    <t>Г.ТУРТКУЛЬ,ТУРКУЛЬСКОЕ ОТД."ГАЛЛАБАНК" ГЛБ</t>
  </si>
  <si>
    <t>04.03.1997</t>
  </si>
  <si>
    <t>00602</t>
  </si>
  <si>
    <t>ХУЖАЙЛИ Т., "АГРОБАНК" ОАТБНИНГ ХУЖАЙЛИ ФИЛИАЛИ</t>
  </si>
  <si>
    <t>743100, Хужайли т., Xужайли ш., Дустлик к., 3</t>
  </si>
  <si>
    <t>00605</t>
  </si>
  <si>
    <t>ЧИМБОЙ Т., "АГРОБАНК" ОАТБНИНГ ЧИМБОЙ ФИЛИАЛИ</t>
  </si>
  <si>
    <t>743300, Чимбой т., Чимбой ш., Эрназар Алакоз к.</t>
  </si>
  <si>
    <t>00606</t>
  </si>
  <si>
    <t>Г.ЧИМБАЙ,"УЗСАВДОГАРБАНК" СГБ</t>
  </si>
  <si>
    <t>00607</t>
  </si>
  <si>
    <t>БЕРУНИЙ Т., "АГРОБАНК" ОАТБНИНГ БЕРУНИЙ ФИЛИАЛИ</t>
  </si>
  <si>
    <t>743600, Беруний т., Беруний ш., Айланма автойул, 5</t>
  </si>
  <si>
    <t>00608</t>
  </si>
  <si>
    <t>Г.БЕРУНИ,БЕРУНИЙСКОЕ ОТД. "ТАДБИРКОРБАНК" ТКБ</t>
  </si>
  <si>
    <t>00609</t>
  </si>
  <si>
    <t>КОНЛИКУЛ Т., "АГРОБАНК" ОАТБНИНГ КОНЛИКУЛ ФИЛИАЛИ</t>
  </si>
  <si>
    <t>743817, Конликул т., Конликул кург., Дустлик к., 20</t>
  </si>
  <si>
    <t>00610</t>
  </si>
  <si>
    <t>ПГТ.КАНЛЫКУЛЬ,КАНЛЫКУЛЬСКОЕ ОТД. "ТАДБИРКОРБАНК" ТКБ</t>
  </si>
  <si>
    <t>00611</t>
  </si>
  <si>
    <t>КУНГИРОТ Т., ОАТБ "КИШЛОК КУРИЛИШ БАНК"НИНГ КУНГИРОТ ФИЛИАЛИ</t>
  </si>
  <si>
    <t>743810, Кунгирот т., Кунгирот ш., Бабаниёзов к.</t>
  </si>
  <si>
    <t>00612</t>
  </si>
  <si>
    <t>КОРАУЗАК Т., "АГРОБАНК" ОАТБНИНГ КОРАУЗАК ФИЛИАЛИ</t>
  </si>
  <si>
    <t>743410, Кораузак т., Кораузак кург., Коракалпогистон к., 76</t>
  </si>
  <si>
    <t>00613</t>
  </si>
  <si>
    <t>ПГТ.КАРАУЗЯК,КАРАУЗЯКСКОЕ ОТД. "ТАДБИРКОРБАНК" ТКБ</t>
  </si>
  <si>
    <t>00614</t>
  </si>
  <si>
    <t>ЭЛЛИККАЛЪА Т., "АГРОБАНК" ОАТБНИНГ БУСТОН ФИЛИАЛИ</t>
  </si>
  <si>
    <t>743718, Элликкалъа т., Бустон ш., Ш.Рашидов к., 8</t>
  </si>
  <si>
    <t>00615</t>
  </si>
  <si>
    <t>Г.БУСТАН,БУСТАНСКОЕ ОТД. "ТАДБИРКОРБАНК" ТКБ</t>
  </si>
  <si>
    <t>00616</t>
  </si>
  <si>
    <t>ТАХИАТОШ Ш., АТ САНОАТ-КУРИЛИШ БАНКИНИНГ ТАХИАТОШ ФИЛИАЛИ</t>
  </si>
  <si>
    <t>743120, Тахиатош ш., С.Авезов к., 29</t>
  </si>
  <si>
    <t>00617</t>
  </si>
  <si>
    <t>ТАХИАТОШ Ш., "АГРОБАНК" ОАТБНИНГ ТАХИАТОШ ФИЛИАЛИ</t>
  </si>
  <si>
    <t>743120, Тахиатош ш., Коракалпогистон Республ. 50 йиллиги к.</t>
  </si>
  <si>
    <t>00619</t>
  </si>
  <si>
    <t>АМУДАРЁ Т., "АГРОБАНК" ОАТБНИНГ МАНГИТ ФИЛИАЛИ</t>
  </si>
  <si>
    <t>743000, Амударё т., Мангит ш., Бердах к., 11</t>
  </si>
  <si>
    <t>00620</t>
  </si>
  <si>
    <t>АМУДАРЁ Т., "МИКРОКРЕДИТБАНК" АТБ МАНГИТ ФИЛИАЛИ</t>
  </si>
  <si>
    <t>743000, Амударё т., Мангит ш., Бердак к., 17</t>
  </si>
  <si>
    <t>00621</t>
  </si>
  <si>
    <t>НУКУС Ш., "ИПОТЕКА-БАНК" АТИБ КОРАКАЛПОГИСТОН РЕСПУБЛИКАСИ ФИЛИАЛИ</t>
  </si>
  <si>
    <t>742000, Нукус ш., А.Шохмуродов к., 97</t>
  </si>
  <si>
    <t>00622</t>
  </si>
  <si>
    <t>ХУЖАЙЛИ Т., ТИФ МИЛЛИЙ БАНКИНИНГ XУЖАЙЛИ ФИЛИАЛИ</t>
  </si>
  <si>
    <t>743100, Хужайли т., Xужайли ш., Ломоносов к., 2</t>
  </si>
  <si>
    <t>00623</t>
  </si>
  <si>
    <t>НУКУС Ш., АТ "АЛОКАБАНК"НИНГ КОРАКАЛПОГИСТОН ФИЛИАЛИ</t>
  </si>
  <si>
    <t>742000, Нукус ш., Коракалпогистон к., 27-а</t>
  </si>
  <si>
    <t>00624</t>
  </si>
  <si>
    <t>НУКУС Ш., "ЗАМИН" ДАИ БАНКИНИНГ КОРАКАЛПОГИСТОН ХУДУДИЙ ФИЛИАЛИ</t>
  </si>
  <si>
    <t>742000, Нукус ш., А.Темур к., 135</t>
  </si>
  <si>
    <t>00625</t>
  </si>
  <si>
    <t>НУКУС Ш., "АСАКА" ДАТ БАНКИНИНГ КОРАКАЛПОГИСТОН ФИЛИАЛИ</t>
  </si>
  <si>
    <t>742000, Нукус ш., Нукус-Турткул магистрали, 1-а</t>
  </si>
  <si>
    <t>00626</t>
  </si>
  <si>
    <t>ЧИМБОЙ Т., ОАТБ "КИШЛОК КУРИЛИШ БАНК"НИНГ ЧИМБОЙ ФИЛИАЛИ</t>
  </si>
  <si>
    <t>743300, Чимбой т., Чимбой ш., Шайдаков к., 36</t>
  </si>
  <si>
    <t>00628</t>
  </si>
  <si>
    <t>БУЗ Т., ДТ ХАЛК БАНКИНИНГ БУЗ ФИЛИАЛИ</t>
  </si>
  <si>
    <t>711070, Буз т., Буз кург., А.Икромов к., 26</t>
  </si>
  <si>
    <t>00630</t>
  </si>
  <si>
    <t>КУКОН Ш., ОАТБ "КИШЛОК КУРИЛИШ БАНК"НИНГ КУКОН ФИЛИАЛИ</t>
  </si>
  <si>
    <t>713000, Кукон ш., А.Темур к., 39</t>
  </si>
  <si>
    <t>00631</t>
  </si>
  <si>
    <t>КУКОН Ш., "АСАКА" ДАТ БАНКИНИНГ КУКОН ФИЛИАЛИ</t>
  </si>
  <si>
    <t>713000, Кукон ш., Истиклол к., 25</t>
  </si>
  <si>
    <t>00632</t>
  </si>
  <si>
    <t>ФАРГОНА Ш., ДТ ХАЛК БАНКИНИНГ КИРГУЛИ ФИЛИАЛИ</t>
  </si>
  <si>
    <t>712037, Фаргона ш., Ш.Рашидов к., 86</t>
  </si>
  <si>
    <t>00633</t>
  </si>
  <si>
    <t>ТУРТКУЛ Т., ДТ ХАЛК БАНКИНИНГ ТУРТКУЛ ФИЛИАЛИ</t>
  </si>
  <si>
    <t>743700, Турткул т., Турткул ш., Ш.Рашидов к., 68-а</t>
  </si>
  <si>
    <t>00634</t>
  </si>
  <si>
    <t>АМУДАРЁ Т., ДТ ХАЛК БАНКИНИНГ АМУДАРЁ ФИЛИАЛИ</t>
  </si>
  <si>
    <t>743000, Амударё т., Мангит ш., Бердах к., 1</t>
  </si>
  <si>
    <t>00635</t>
  </si>
  <si>
    <t>ЧИМБОЙ Т., ДТ ХАЛК БАНКИНИНГ ЧИМБОЙ ФИЛИАЛИ</t>
  </si>
  <si>
    <t>743300, Чимбой т., Чимбой ш., Гаразсизлик к., 26</t>
  </si>
  <si>
    <t>00636</t>
  </si>
  <si>
    <t>БЕРУНИЙ Т., ДТ ХАЛК БАНКИНИНГ БЕРУНИЙ ФИЛИАЛИ</t>
  </si>
  <si>
    <t>743600, Беруний т., Беруний ш., Кат к., 71-а</t>
  </si>
  <si>
    <t>00637</t>
  </si>
  <si>
    <t>МУЙНОК Т., ДТ ХАЛК БАНКИНИНГ МУЙНОК ФИЛИАЛИ</t>
  </si>
  <si>
    <t>00638</t>
  </si>
  <si>
    <t>НУКУС Ш., ДТ ХАЛК БАНКИНИНГ КОРАКОЛПОГИСТОН РЕСПУБЛИКАСИ ФИЛИАЛИ</t>
  </si>
  <si>
    <t>742000, Нукус ш., Гаразсизлик к., 74-а</t>
  </si>
  <si>
    <t>00639</t>
  </si>
  <si>
    <t>КУНГИРОТ Т., ДТ ХАЛК БАНКИНИНГ КУНГИРОТ ФИЛИАЛИ</t>
  </si>
  <si>
    <t>743800, Кунгирот т., Кунгирот ш., Коракалпогистон к., 65</t>
  </si>
  <si>
    <t>00640</t>
  </si>
  <si>
    <t>КЕГЕЙЛИ Т., ДТ ХАЛК БАНКИНИНГ КЕГЕЙЛИ ФИЛИАЛИ</t>
  </si>
  <si>
    <t>743200, Кегейли т., Кегейли кург., Дустлик гузари к., 39</t>
  </si>
  <si>
    <t>00641</t>
  </si>
  <si>
    <t>ТАХТАКУПИР Т., ДТ ХАЛК БАНКИНИНГ ТАХТАКУПИР ФИЛИАЛИ</t>
  </si>
  <si>
    <t>743400, Тахтакупир т., Тахтакупир кург., Е.Аллакуз к., 5</t>
  </si>
  <si>
    <t>00642</t>
  </si>
  <si>
    <t>ШУМАНАЙ Т., ДТ ХАЛК БАНКИНИНГ ШУМАНАЙ ФИЛИАЛИ</t>
  </si>
  <si>
    <t>743130, Шуманай т., Шуманай ш., Узбекистон к., 53</t>
  </si>
  <si>
    <t>00643</t>
  </si>
  <si>
    <t>ТАХИАТОШ Ш., ДТ ХАЛК БАНКИНИНГ ТАХИАТОШ ФИЛИАЛИ</t>
  </si>
  <si>
    <t>743120, Тахиатош ш., Мустакиллик к., 8</t>
  </si>
  <si>
    <t>00644</t>
  </si>
  <si>
    <t>КОНЛИКУЛ Т., ДТ ХАЛК БАНКИНИНГ КОНЛИКУЛ ФИЛИАЛИ</t>
  </si>
  <si>
    <t>743817, Конликул т., Конликул кург., Дустлик к., 7</t>
  </si>
  <si>
    <t>00645</t>
  </si>
  <si>
    <t>КОРАУЗАК Т., ДТ ХАЛК БАНКИНИНГ КОРАУЗАК ФИЛИАЛИ</t>
  </si>
  <si>
    <t>743410, Кораузак т., Кораузак кург., А.Торешов к., 75</t>
  </si>
  <si>
    <t>00646</t>
  </si>
  <si>
    <t>ЭЛЛИККАЛЪА Т., ДТ ХАЛК БАНКИНИНГ ЭЛЛИККАЛЪА ФИЛИАЛИ</t>
  </si>
  <si>
    <t>743718, Элликкалъа т., Бустон ш., Ш.Рашидов к., 1</t>
  </si>
  <si>
    <t>00647</t>
  </si>
  <si>
    <t>НУКУС Т., ДТ ХАЛК БАНКИНИНГ ОКМАНГИТ ФИЛИАЛИ</t>
  </si>
  <si>
    <t>743220, Нукус т., Окмангит кург., Дарсан к., 15</t>
  </si>
  <si>
    <t>00648</t>
  </si>
  <si>
    <t>ПГТ.КАЗАНКЕНТ,КАЗАНКЕНТСКОЕ (БОЗАТАУССКОЕ) ОТД. N8675 НАРОДНОГО БАНКА ХЛБ</t>
  </si>
  <si>
    <t>743330 пгт. Казанкент</t>
  </si>
  <si>
    <t>17.05.2004</t>
  </si>
  <si>
    <t>00649</t>
  </si>
  <si>
    <t>АНДИЖОН Ш., ДТ ХАЛК БАНКИНИНГ АНДИЖОН ВИЛОЯТ ФИЛИАЛИ</t>
  </si>
  <si>
    <t>710002, Андижон ш., Олтинкул к., 3</t>
  </si>
  <si>
    <t>00650</t>
  </si>
  <si>
    <t>АСАКА Ш., ДТ ХАЛК БАНКИНИНГ АСАКА ФИЛИАЛИ</t>
  </si>
  <si>
    <t>711090, Асака ш., А.Навоий к., 37</t>
  </si>
  <si>
    <t>00651</t>
  </si>
  <si>
    <t>ШАХРИХОН Т., ДТ ХАЛК БАНКИНИНГ ШАХРИХОН ФИЛИАЛИ</t>
  </si>
  <si>
    <t>711040, Шахрихон т., Шахрихон ш., Шахрихон к., 44</t>
  </si>
  <si>
    <t>00652</t>
  </si>
  <si>
    <t>МАРХАМАТ Т., ДТ ХАЛК БАНКИНИНГ МАРХАМАТ ФИЛИАЛИ</t>
  </si>
  <si>
    <t>711020, Мархамат т., Мархамат ш., Мухитдинов к., 72</t>
  </si>
  <si>
    <t>00653</t>
  </si>
  <si>
    <t>ЖАЛОЛКУДУК Т., ДТ ХАЛК БАНКИНИНГ ЖАЛОЛКУДУК ФИЛИАЛИ</t>
  </si>
  <si>
    <t>711200, Жалолкудук т., Охунбобоев ш., Узбекистон к., 52</t>
  </si>
  <si>
    <t>00654</t>
  </si>
  <si>
    <t>ИЗБОСКАН Т., ДТ ХАЛК БАНКИНИНГ ИЗБОСКАН ФИЛИАЛИ</t>
  </si>
  <si>
    <t>711500, Избоскан т., Избоскан ш., Жура Сиддиков к., 3</t>
  </si>
  <si>
    <t>00655</t>
  </si>
  <si>
    <t>БАЛИКЧИ Т., ДТ ХАЛК БАНКИНИНГ БАЛИКЧИ ФИЛИАЛИ</t>
  </si>
  <si>
    <t>711179, Баликчи т., Баликчи ш., Баликчи к., 40</t>
  </si>
  <si>
    <t>00656</t>
  </si>
  <si>
    <t>ХУЖАОБОД Т., ДТ ХАЛК БАНКИНИНГ XУЖАОБОД ФИЛИАЛИ</t>
  </si>
  <si>
    <t>711140, Хужаобод т., Xужаобод ш., Узун к., 5</t>
  </si>
  <si>
    <t>00657</t>
  </si>
  <si>
    <t>ПАХТАОБОД Т., ДТ ХАЛК БАНКИНИНГ ПАХТАОБОД ФИЛИАЛИ</t>
  </si>
  <si>
    <t>711527, Пахтаобод т., Пахтаобод ш., А.Темур к., 6</t>
  </si>
  <si>
    <t>00658</t>
  </si>
  <si>
    <t>АНДИЖОН Т., ДТ ХАЛК БАНКИНИНГ КУЙГАНЁР ФИЛИАЛИ</t>
  </si>
  <si>
    <t>711520, Андижон т., Куйганёр кург., У.Юсупов к., 1</t>
  </si>
  <si>
    <t>00659</t>
  </si>
  <si>
    <t>КУРГОНТЕПА Т., ДТ ХАЛК БАНКИНИНГ КУРГОНТЕПА ФИЛИАЛИ</t>
  </si>
  <si>
    <t>711300, Кургонтепа т., Кургонтепа ш., К.Юсупов к., 10</t>
  </si>
  <si>
    <t>00660</t>
  </si>
  <si>
    <t>ХОНОБОД Ш., ДТ ХАЛК БАНКИНИНГ XОНОБОД ФИЛИАЛИ</t>
  </si>
  <si>
    <t>711420, Xонобод ш., Зиёкор к., 3</t>
  </si>
  <si>
    <t>00661</t>
  </si>
  <si>
    <t>С.АКАЛТЫН,УЛУГНОРСКОЕ ОТД. N8125 НАРОДНОГО БАНКА ХЛБ</t>
  </si>
  <si>
    <t>711087 с. Акалтын, ул Ильича, д. 6</t>
  </si>
  <si>
    <t>21.04.2003</t>
  </si>
  <si>
    <t>00662</t>
  </si>
  <si>
    <t>ОЛТИНКУЛ Т., ДТ ХАЛК БАНКИНИНГ ОЛТИНКУЛ ФИЛИАЛИ</t>
  </si>
  <si>
    <t>711110, Олтинкул т., Олтинкул а.п., М.Алиев к., 2</t>
  </si>
  <si>
    <t>00663</t>
  </si>
  <si>
    <t>КУРГОНТЕПА Т., ДТ ХАЛК БАНКИНИНГ КОРАСУВ ФИЛИАЛИ</t>
  </si>
  <si>
    <t>711311, Кургонтепа т., Корасув ш., Бобур шох к., 151</t>
  </si>
  <si>
    <t>00664</t>
  </si>
  <si>
    <t>БУЛОКБОШИ Т., ДТ ХАЛК БАНКИНИНГ БУЛОКБОШИ ФИЛИАЛИ</t>
  </si>
  <si>
    <t>711142, Булокбоши т., Булокбоши ш., Мустакиллик к., 5</t>
  </si>
  <si>
    <t>00665</t>
  </si>
  <si>
    <t>КОГОН Ш., ДТ ХАЛК БАНКИНИНГ КОГОН ФИЛИАЛИ</t>
  </si>
  <si>
    <t>706100, Когон ш., Ватанпарвар к., 2</t>
  </si>
  <si>
    <t>00666</t>
  </si>
  <si>
    <t>ГИЖДУВОН Т., ДТ ХАЛК БАНКИНИНГ ГИЖДУВОН ФИЛИАЛИ</t>
  </si>
  <si>
    <t>706710, Гиждувон т., Гиждувон ш., С.Ёдгоров к., 1/3</t>
  </si>
  <si>
    <t>00667</t>
  </si>
  <si>
    <t>КОРАКУЛ Т., ДТ ХАЛК БАНКИНИНГ КОРАКУЛ ФИЛИАЛИ</t>
  </si>
  <si>
    <t>706010, Коракул т., Коракул ш., М.Улугбек к., 42</t>
  </si>
  <si>
    <t>00668</t>
  </si>
  <si>
    <t>ВОБКЕНТ Т., ДТ ХАЛК БАНКИНИНГ ВОБКЕНТ ФИЛИАЛИ</t>
  </si>
  <si>
    <t>706500, Вобкент т., Вобкент ш., Г.Гулом к., 3-а</t>
  </si>
  <si>
    <t>00669</t>
  </si>
  <si>
    <t>РОМИТОН Т., ДТ ХАЛК БАНКИНИНГ РОМИТОН ФИЛИАЛИ</t>
  </si>
  <si>
    <t>706400, Ромитон т., Ромитон ш., Шафигулин к., 9</t>
  </si>
  <si>
    <t>00670</t>
  </si>
  <si>
    <t>ШОФИРКОН Т., ДТ ХАЛК БАНКИНИНГ ШОФИРКОН ФИЛИАЛИ</t>
  </si>
  <si>
    <t>706514, Шофиркон т., Шофиркон ш., Ф.Xужаев к., 10/2</t>
  </si>
  <si>
    <t>00671</t>
  </si>
  <si>
    <t>ЖОНДОР Т., ДТ ХАЛК БАНКИНИНГ ЖОНДОР ФИЛИАЛИ</t>
  </si>
  <si>
    <t>706300, Жондор т., Жондор ш., С.Xаитов к., 44</t>
  </si>
  <si>
    <t>00672</t>
  </si>
  <si>
    <t>БУХОРО Т., ДТ ХАЛК БАНКИНИНГ ГАЛАОСИЁ ФИЛИАЛИ</t>
  </si>
  <si>
    <t>706200, Бухоро т., Галаосиё ш., М.Мухсин к., 56/1</t>
  </si>
  <si>
    <t>00673</t>
  </si>
  <si>
    <t>ОЛОТ Т., ДТ ХАЛК БАНКИНИНГ ОЛОТ ФИЛИАЛИ</t>
  </si>
  <si>
    <t>706030, Олот т., Олот ш., Олот 50 йиллиги к., 13</t>
  </si>
  <si>
    <t>00674</t>
  </si>
  <si>
    <t>ПЕШКУН Т., ДТ ХАЛК БАНКИНИНГ ПЕШКУН ФИЛИАЛИ</t>
  </si>
  <si>
    <t>706411, Пешкун т., Янгибозор а.п., Навруз к., 1</t>
  </si>
  <si>
    <t>00675</t>
  </si>
  <si>
    <t>ЗОМИН Т., ДТ ХАЛК БАНКИНИНГ ЗОМИН ФИЛИАЛИ</t>
  </si>
  <si>
    <t>708120, Зомин т., Зомин ш., Ш.Насритдинов к., 40</t>
  </si>
  <si>
    <t>00676</t>
  </si>
  <si>
    <t>ЖИЗЗАХ Ш., ДТ ХАЛК БАНКИНИНГ ЖИЗЗАХ ВИЛОЯТ ФИЛИАЛИ</t>
  </si>
  <si>
    <t>708000, Жиззах ш., Ш.Рашидов к., 53</t>
  </si>
  <si>
    <t>00677</t>
  </si>
  <si>
    <t>ГАЛЛАОРОЛ Т., ДТ ХАЛК БАНКИНИНГ ГАЛЛАОРОЛ ФИЛИАЛИ</t>
  </si>
  <si>
    <t>704620, Галлаорол т., Галлаорол ш., Мустакиллик к., 33</t>
  </si>
  <si>
    <t>00678</t>
  </si>
  <si>
    <t>ФОРИШ Т., ДТ ХАЛК БАНКИНИНГ ФОРИШ ФИЛИАЛИ</t>
  </si>
  <si>
    <t>708020, Фориш т., Янгикишлок кург., Э.Ниятов к., 5</t>
  </si>
  <si>
    <t>00679</t>
  </si>
  <si>
    <t>МИРЗАЧУЛ Т., ДТ ХАЛК БАНКИНИНГ МИРЗАЧУЛ ФИЛИАЛИ</t>
  </si>
  <si>
    <t>708700, Мирзачул т., Гагарин ш., Узбекистон к., 50</t>
  </si>
  <si>
    <t>00680</t>
  </si>
  <si>
    <t>ПАХТАКОР Т., ДТ ХАЛК БАНКИНИНГ ПАХТАКОР ФИЛИАЛИ</t>
  </si>
  <si>
    <t>708800, Пахтакор т., Пахтакор ш., X.Олимжон к., 1</t>
  </si>
  <si>
    <t>00681</t>
  </si>
  <si>
    <t>БАХМАЛ Т., ДТ ХАЛК БАНКИНИНГ БАХМАЛ ФИЛИАЛИ</t>
  </si>
  <si>
    <t>704635, Бахмал т., Усмат кург., X.Олимжон к., 15</t>
  </si>
  <si>
    <t>00682</t>
  </si>
  <si>
    <t>ДУСТЛИК Т., ДТ ХАЛК БАНКИНИНГ ДУСТЛИК ФИЛИАЛИ</t>
  </si>
  <si>
    <t>708704, Дустлик т., Дустлик ш., Мустакиллик к., 33</t>
  </si>
  <si>
    <t>00683</t>
  </si>
  <si>
    <t>АРНАСОЙ Т., ДТ ХАЛК БАНКИНИНГ АРНАСОЙ ФИЛИАЛИ</t>
  </si>
  <si>
    <t>708730, Арнасой т., Голиблар кург., Алпомиш к., 1</t>
  </si>
  <si>
    <t>00684</t>
  </si>
  <si>
    <t>ЖИЗЗАХ Т., ДТ ХАЛК БАНКИНИНГ УЧТЕПА ФИЛИАЛИ</t>
  </si>
  <si>
    <t>708710, Жиззах т., Учтепа а.п., Дустлик к., 15</t>
  </si>
  <si>
    <t>00685</t>
  </si>
  <si>
    <t>ЗАРБДОР Т., ДТ ХАЛК БАНКИНИНГ ЗАРБДОР ФИЛИАЛИ</t>
  </si>
  <si>
    <t>708110, Зарбдор т., Зарбдор ш., А.Набиев к., 47</t>
  </si>
  <si>
    <t>00686</t>
  </si>
  <si>
    <t>ЗАФАРОБОД Т., ДТ ХАЛК БАНКИНИНГ ЗАФАРОБОД ФИЛИАЛИ</t>
  </si>
  <si>
    <t>708806, Зафаробод т., Зафаробод кург., Мустакиллик к., 3</t>
  </si>
  <si>
    <t>00687</t>
  </si>
  <si>
    <t>КАРШИ Ш., ДТ ХАЛК БАНКИНИНГ КАШКАДАРЁ ВИЛОЯТ ФИЛИАЛИ</t>
  </si>
  <si>
    <t>730012, Карши ш., А.Темур к., 44</t>
  </si>
  <si>
    <t>00688</t>
  </si>
  <si>
    <t>КОСОН Т., ДТ ХАЛК БАНКИНИНГ КОСОН ФИЛИАЛИ</t>
  </si>
  <si>
    <t>731100, Косон т., Косон ш., Абдурахмонов к., 2</t>
  </si>
  <si>
    <t>00689</t>
  </si>
  <si>
    <t>ЧИРОКЧИ Т., ДТ ХАЛК БАНКИНИНГ ЧИРОКЧИ ФИЛИАЛИ</t>
  </si>
  <si>
    <t>00690</t>
  </si>
  <si>
    <t>ШАХРИСАБЗ Т., ДТ ХАЛК БАНКИНИНГ ШАХРИСАБЗ ФИЛИАЛИ</t>
  </si>
  <si>
    <t>731700, Шахрисабз т., Шахрисабз ш., Буюк ипак йули к., 58</t>
  </si>
  <si>
    <t>00691</t>
  </si>
  <si>
    <t>ЯККАБОГ Т., ДТ ХАЛК БАНКИНИНГ ЯККАБОГ ФИЛИАЛИ</t>
  </si>
  <si>
    <t>731500, Яккабог т., Яккабог ш., А.Темур к., 19</t>
  </si>
  <si>
    <t>00692</t>
  </si>
  <si>
    <t>ГУЗОР Т., ДТ ХАЛК БАНКИНИНГ ГУЗОР ФИЛИАЛИ</t>
  </si>
  <si>
    <t>731300, Гузор т., Гузор ш., Мустакиллик к., 9</t>
  </si>
  <si>
    <t>00693</t>
  </si>
  <si>
    <t>ДЕХКОНОБОД Т., ДТ ХАЛК БАНКИНИНГ ДЕХКОНОБОД ФИЛИАЛИ</t>
  </si>
  <si>
    <t>731111, Дехконобод т., Карашина а.п., М.Улугбек к., 6</t>
  </si>
  <si>
    <t>00694</t>
  </si>
  <si>
    <t>КИТОБ Т., ДТ ХАЛК БАНКИНИНГ КИТОБ ФИЛИАЛИ</t>
  </si>
  <si>
    <t>731740, Китоб т., Китоб ш., Буюк ипак йули к., 4</t>
  </si>
  <si>
    <t>00695</t>
  </si>
  <si>
    <t>КАРШИ Т., ДТ ХАЛК БАНКИНИНГ БЕШКЕНТ ФИЛИАЛИ</t>
  </si>
  <si>
    <t>731200, Карши т., Бешкент ш., Xамза к., 17</t>
  </si>
  <si>
    <t>00696</t>
  </si>
  <si>
    <t>КАМАШИ Т., ДТ ХАЛК БАНКИНИНГ КАМАШИ ФИЛИАЛИ</t>
  </si>
  <si>
    <t>731400, Камаши т., Камаши ш., А.Темур к., 1</t>
  </si>
  <si>
    <t>00697</t>
  </si>
  <si>
    <t>КАСБИ Т., ДТ ХАЛК БАНКИНИНГ КАСБИ ФИЛИАЛИ</t>
  </si>
  <si>
    <t>731204, Касби т., Муглон а.п., А.Темур к., 3</t>
  </si>
  <si>
    <t>00698</t>
  </si>
  <si>
    <t>НИШОН Т., ДТ ХАЛК БАНКИНИНГ НИШОН ФИЛИАЛИ</t>
  </si>
  <si>
    <t>731021, Нишон т.,Янгинишон ш., Мустакиллик к., 1</t>
  </si>
  <si>
    <t>00699</t>
  </si>
  <si>
    <t>МИРИШКОР Т., ДТ ХАЛК БАНКИНИНГ МИРИШКОР ФИЛИАЛИ</t>
  </si>
  <si>
    <t>731238, Миришкор т., Янгимиришкор кишлоги, Узбекистон к., 11</t>
  </si>
  <si>
    <t>00700</t>
  </si>
  <si>
    <t>МУБОРАК Т., ДТ ХАЛК БАНКИНИНГ МУБОРАК ФИЛИАЛИ</t>
  </si>
  <si>
    <t>731000, Муборак т., Муборак ш., 4-микро т., 22/2</t>
  </si>
  <si>
    <t>00701</t>
  </si>
  <si>
    <t>П.ПОМУГ, БАХОРИСТАНСКОЕ ОТД. N8678 НАРОДНОГО БАНКА ХЛБ</t>
  </si>
  <si>
    <t>731619 п. Помуг</t>
  </si>
  <si>
    <t>26.05.2003</t>
  </si>
  <si>
    <t>00702</t>
  </si>
  <si>
    <t>НУРОТА Ш., ДТ ХАЛК БАНКИНИНГ НУРОТА ФИЛИАЛИ</t>
  </si>
  <si>
    <t>704000, Нурота т., Нурота ш., У.Юсупов к., 3</t>
  </si>
  <si>
    <t>00703</t>
  </si>
  <si>
    <t>КАРМАНА Т., ДТ ХАЛК БАНКИНИНГ НАВОИЙ ВИЛОЯТ ФИЛИАЛИ</t>
  </si>
  <si>
    <t>706810, Кармана т., Кармана кург., К.Каршиев к., 90</t>
  </si>
  <si>
    <t>00704</t>
  </si>
  <si>
    <t>ХАТИРЧИ Т., ДТ ХАЛК БАНКИНИНГ XАТИРЧИ ФИЛИАЛИ</t>
  </si>
  <si>
    <t>704140, Xатирчи т., Янгиробод ш., Пулкан Шоир к., 21</t>
  </si>
  <si>
    <t>00705</t>
  </si>
  <si>
    <t>ПГТ КАНИМЕХ,КАНИМЕХСКОЕ ОТД. N3612 НАРОДНОГО БАНКА ХЛБ</t>
  </si>
  <si>
    <t>706840 пгт. Канимех ул Абая 12</t>
  </si>
  <si>
    <t>00706</t>
  </si>
  <si>
    <t>КИЗИЛТЕПА Т., ДТ ХАЛК БАНКИНИНГ КИЗИЛТЕПА ФИЛИАЛИ</t>
  </si>
  <si>
    <t>706702, Кизилтепа т., Кизилтепа ш., Узбекистон к., 10</t>
  </si>
  <si>
    <t>00708</t>
  </si>
  <si>
    <t>НАВОИЙ Ш., ДТ ХАЛК БАНКИНИНГ НАВОИЙ ШАХАР ФИЛИАЛИ</t>
  </si>
  <si>
    <t>706800, Навоий ш., Xалклар Дустлиги к., 54-б</t>
  </si>
  <si>
    <t>00709</t>
  </si>
  <si>
    <t>ЗАРАФШОН Ш., ДТ ХАЛК БАНКИНИНГ ЗАРАФШОН ФИЛИАЛИ</t>
  </si>
  <si>
    <t>706801, Зарафшон ш., 2-микро т., Бустон к.</t>
  </si>
  <si>
    <t>00710</t>
  </si>
  <si>
    <t>НАВБАХОР Т., ДТ ХАЛК БАНКИНИНГ НАВБАХОР ФИЛИАЛИ</t>
  </si>
  <si>
    <t>706830, Навбахор т., Бешрабод кург., Анхор к., 49</t>
  </si>
  <si>
    <t>00711</t>
  </si>
  <si>
    <t>НАМАНГАН Ш., ДТ ХАЛК БАНКИНИНГ НАМАНГАН ВИЛОЯТ ФИЛИАЛИ</t>
  </si>
  <si>
    <t>716036, Наманган ш., Лутфий к., 5</t>
  </si>
  <si>
    <t>00712</t>
  </si>
  <si>
    <t>ЯНГИКУРГОН Т., ДТ ХАЛК БАНКИНИНГ ЯНГИКУРГОН ФИЛИАЛИ</t>
  </si>
  <si>
    <t>717310, Янгикургон т., Янгикургон кург., Чорток к., 4</t>
  </si>
  <si>
    <t>00713</t>
  </si>
  <si>
    <t>МИНГБУЛОК Т., ДТ ХАЛК БАНКИНИНГ МИНГБУЛОК ФИЛИАЛИ</t>
  </si>
  <si>
    <t>717150, Мингбулок т., Жумашуй кург., А.Навоий к., 2</t>
  </si>
  <si>
    <t>00714</t>
  </si>
  <si>
    <t>ПОП Т., ДТ ХАЛК БАНКИНИНГ ПОП ФИЛИАЛИ</t>
  </si>
  <si>
    <t>717000, Поп т., Поп ш., С.Рахимов к., 2</t>
  </si>
  <si>
    <t>00715</t>
  </si>
  <si>
    <t>ЧУСТ Т., ДТ ХАЛК БАНКИНИНГ ЧУСТ ФИЛИАЛИ</t>
  </si>
  <si>
    <t>717200, Чуст т., Чуст ш., М.Фаёзова к., 57</t>
  </si>
  <si>
    <t>00716</t>
  </si>
  <si>
    <t>УЙЧИ Т., ДТ ХАЛК БАНКИНИНГ УЙЧИ ФИЛИАЛИ</t>
  </si>
  <si>
    <t>717130, Уйчи т., Уйчи кург., С.Рахимов к., 7</t>
  </si>
  <si>
    <t>00717</t>
  </si>
  <si>
    <t>УЧКУРГОН Т., ДТ ХАЛК БАНКИНИНГ УЧКУРГОН ФИЛИАЛИ</t>
  </si>
  <si>
    <t>717400, Учкургон т., Учкургон ш., Дустлик к., 24</t>
  </si>
  <si>
    <t>00718</t>
  </si>
  <si>
    <t>КОСОНСОЙ Т., ДТ ХАЛК БАНКИНИНГ КОСОНСОЙ ФИЛИАЛИ</t>
  </si>
  <si>
    <t>717220, Косонсой т., Косонсой ш., Охунбобоев к., 9</t>
  </si>
  <si>
    <t>00719</t>
  </si>
  <si>
    <t>ТУРАКУРГОН Т., ДТ ХАЛК БАНКИНИНГ ТУРАКУРГОН ФИЛИАЛИ</t>
  </si>
  <si>
    <t>717120, Туракургон т., Туракургон ш., Ал-Фаргоний к., 23</t>
  </si>
  <si>
    <t>00720</t>
  </si>
  <si>
    <t>НАМАНГАН Т., ДТ ХАЛК БАНКИНИНГ ТОШБУЛОК ФИЛИАЛИ</t>
  </si>
  <si>
    <t>717106, Наманган т., Тошбулок кург., Охунов к., 5</t>
  </si>
  <si>
    <t>00721</t>
  </si>
  <si>
    <t>ЧОРТОК Т., ДТ ХАЛК БАНКИНИНГ ЧОРТОК ФИЛИАЛИ</t>
  </si>
  <si>
    <t>717300, Чорток т., Чорток ш., Истиклол к., 5</t>
  </si>
  <si>
    <t>00722</t>
  </si>
  <si>
    <t>НОРИН Т., ДТ ХАЛК БАНКИНИНГ НОРИН ФИЛИАЛИ</t>
  </si>
  <si>
    <t>717422, Норин т., Xаккулобод ш., Беруний к., 12</t>
  </si>
  <si>
    <t>00723</t>
  </si>
  <si>
    <t>79, Опер. отд. облуправления ХЛБ</t>
  </si>
  <si>
    <t>703057 г. Самарканд пл Кук сарай</t>
  </si>
  <si>
    <t>00724</t>
  </si>
  <si>
    <t>САМАРКАНД Ш., ДТ ХАЛК БАНКИНИНГ БОГИШАМОЛ ФИЛИАЛИ</t>
  </si>
  <si>
    <t>703000, Самарканд ш., Мустакиллик к., 43</t>
  </si>
  <si>
    <t>00725</t>
  </si>
  <si>
    <t>КАТТАКУРГОН Ш., ДТ ХАЛК БАНКИНИНГ КАТТАКУРГОН ФИЛИАЛИ</t>
  </si>
  <si>
    <t>704200, Каттакургон ш., Шавкий к., 45</t>
  </si>
  <si>
    <t>00726</t>
  </si>
  <si>
    <t>ПОЙАРИК Т., ДТ ХАЛК БАНКИНИНГ ПОЙАРИК ФИЛИАЛИ</t>
  </si>
  <si>
    <t>704400, Пойарик т., Пойарик ш., Самарканд к., 59</t>
  </si>
  <si>
    <t>00727</t>
  </si>
  <si>
    <t>БУЛУНГУР Т., ДТ ХАЛК БАНКИНИНГ БУЛУНГУР ФИЛИАЛИ</t>
  </si>
  <si>
    <t>704500, Булунгур т., Булунгур ш., Узбекистон к., 15</t>
  </si>
  <si>
    <t>00728</t>
  </si>
  <si>
    <t>ОКДАРЁ Т., ДТ ХАЛК БАНКИНИНГ ОКДАРЁ ФИЛИАЛИ</t>
  </si>
  <si>
    <t>704260, Окдарё т., Лоиш кург., А.Темур к., 41</t>
  </si>
  <si>
    <t>00729</t>
  </si>
  <si>
    <t>ПАСТДАРГОМ Т., ДТ ХАЛК БАНКИНИНГ ПАСТДАРГОМ ФИЛИАЛИ</t>
  </si>
  <si>
    <t>704300, Пастдаргом т., Жума ш., С.Урдашев к., 2</t>
  </si>
  <si>
    <t>00730</t>
  </si>
  <si>
    <t>УРГУТ Т., ДТ ХАЛК БАНКИНИНГ УРГУТ ФИЛИАЛИ</t>
  </si>
  <si>
    <t>704470, Ургут т., Ургут ш., А.Навоий к., 15</t>
  </si>
  <si>
    <t>00731</t>
  </si>
  <si>
    <t>НАРПАЙ Т., ДТ ХАЛК БАНКИНИНГ НАРПАЙ ФИЛИАЛИ</t>
  </si>
  <si>
    <t>704100, Нарпай т., Октош ш., А.Темур к., 11</t>
  </si>
  <si>
    <t>00732</t>
  </si>
  <si>
    <t>ЖОМБОЙ Т., ДТ ХАЛК БАНКИНИНГ ЖОМБОЙ ФИЛИАЛИ</t>
  </si>
  <si>
    <t>704506, Жомбой т., Жомбой ш., Мустакиллик к., 2</t>
  </si>
  <si>
    <t>00733</t>
  </si>
  <si>
    <t>ПАХТАЧИ Т., ДТ ХАЛК БАНКИНИНГ ПАХТАЧИ ФИЛИАЛИ</t>
  </si>
  <si>
    <t>704114, Пахтачи т., Зиёвуддин кург., Истиклол к., 49</t>
  </si>
  <si>
    <t>00734</t>
  </si>
  <si>
    <t>САМАРКАНД Т., ДТ ХАЛК БАНКИНИНГ САМАРКАНД ФИЛИАЛИ</t>
  </si>
  <si>
    <t>704430, Самарканд т., Улугбек кург., Xужа Ахрор к., 2</t>
  </si>
  <si>
    <t>00735</t>
  </si>
  <si>
    <t>ИШТИХОН Т., ДТ ХАЛК БАНКИНИНГ ИШТИХОН ФИЛИАЛИ</t>
  </si>
  <si>
    <t>704750, Иштихон т., Иштихон ш., Навоий к., 9</t>
  </si>
  <si>
    <t>00736</t>
  </si>
  <si>
    <t>САМАРКАНД Ш., ДТ ХАЛК БАНКИНИНГ ТЕМИРЙУЛ ФИЛИАЛИ</t>
  </si>
  <si>
    <t>703045, Самарканд ш., А.Темур к., 158</t>
  </si>
  <si>
    <t>00737</t>
  </si>
  <si>
    <t>КАТТАКУРГОН Т., ДТ ХАЛК БАНКИНИНГ ПАЙШАНБА ФИЛИАЛИ</t>
  </si>
  <si>
    <t>704200, Каттакургон т., Пайшанба кург., А.Навоий к., 4</t>
  </si>
  <si>
    <t>00738</t>
  </si>
  <si>
    <t>САМАРКАНД Ш., ДТ ХАЛК БАНКИНИНГ СИЁБ ФИЛИАЛИ</t>
  </si>
  <si>
    <t>703010, Самарканд ш., Тошкент к., 42</t>
  </si>
  <si>
    <t>00739</t>
  </si>
  <si>
    <t>КУШРАБОД Т., ДТ ХАЛК БАНКИНИНГ КУШРАБОД ФИЛИАЛИ</t>
  </si>
  <si>
    <t>704020, Кушрабод т., Кушрабод а.п., Мустакиллик к., 40</t>
  </si>
  <si>
    <t>00740</t>
  </si>
  <si>
    <t>НУРОБОД Т., ДТ ХАЛК БАНКИНИНГ НУРОБОД ФИЛИАЛИ</t>
  </si>
  <si>
    <t>704246, Нуробод т., Нуробод ш., А.Темур к., 3</t>
  </si>
  <si>
    <t>00741</t>
  </si>
  <si>
    <t>ПОЙАРИК Т., ДТ ХАЛК БАНКИНИНГ ЧЕЛАК ФИЛИАЛИ</t>
  </si>
  <si>
    <t>704405, Пойарик т., Челак ш., Ш.Рашидов к., 55</t>
  </si>
  <si>
    <t>00742</t>
  </si>
  <si>
    <t>ТОЙЛОК Т., ДТ ХАЛК БАНКИНИНГ ТОЙЛОК ФИЛИАЛИ</t>
  </si>
  <si>
    <t>704456, Тойлок т., Тойлок кург., Пинжекинт к.</t>
  </si>
  <si>
    <t>00743</t>
  </si>
  <si>
    <t>ПГТ.ГУЗАЛКЕНТ, ГУЗАЛКЕНТСКОЕ ОТД. N8661 НАРОДНОГО БАНКА ХЛБ</t>
  </si>
  <si>
    <t>704360 пгт.Гузалкент, ул.М.Улугбека</t>
  </si>
  <si>
    <t>00744</t>
  </si>
  <si>
    <t>ТЕРМИЗ Ш., ДТ ХАЛК БАНКИНИНГ СУРХОНДАРЁ ВИЛОЯТ ФИЛИАЛИ</t>
  </si>
  <si>
    <t>732012, Термиз ш., Коший к., 2</t>
  </si>
  <si>
    <t>00745</t>
  </si>
  <si>
    <t>УЗУН Т., ДТ ХАЛК БАНКИНИНГ УЗУН ФИЛИАЛИ</t>
  </si>
  <si>
    <t>733600, Узун т., Узун а.п., Рамазонов к., 12</t>
  </si>
  <si>
    <t>00746</t>
  </si>
  <si>
    <t>БОЙСУН Т., ДТ ХАЛК БАНКИНИНГ БОЙСУН ФИЛИАЛИ</t>
  </si>
  <si>
    <t>733200, Бойсун т., Бойсун ш., Пиров к., 50</t>
  </si>
  <si>
    <t>00747</t>
  </si>
  <si>
    <t>ДЕНОВ Т., ДТ ХАЛК БАНКИНИНГ ДЕНОВ ФИЛИАЛИ</t>
  </si>
  <si>
    <t>733500, Денов т., Денов ш., Мустакиилик к., 5</t>
  </si>
  <si>
    <t>00748</t>
  </si>
  <si>
    <t>ШЕРОБОД Т., ДТ ХАЛК БАНКИНИНГ ШЕРОБОД ФИЛИАЛИ</t>
  </si>
  <si>
    <t>733100, Шеробод т., Шеробод ш., Мустакиллик к., 94</t>
  </si>
  <si>
    <t>00749</t>
  </si>
  <si>
    <t>ЖАРКУРГОН Т., ДТ ХАЛК БАНКИНИНГ ЖАРКУРГОН ФИЛИАЛИ</t>
  </si>
  <si>
    <t>733300, Жаркургон т., Жаркургон ш., Охунбобоев к., 5</t>
  </si>
  <si>
    <t>00750</t>
  </si>
  <si>
    <t>ШУРЧИ Т., ДТ ХАЛК БАНКИНИНГ ШУРЧИ ФИЛИАЛИ</t>
  </si>
  <si>
    <t>733400, Шурчи т., Шурчи ш., Мустакиллик к., 1</t>
  </si>
  <si>
    <t>00751</t>
  </si>
  <si>
    <t>АНГОР Т., ДТ ХАЛК БАНКИНИНГ АНГОР ФИЛИАЛИ</t>
  </si>
  <si>
    <t>733000, Ангор т., Ангор кург., Ат-Термизий к., 4</t>
  </si>
  <si>
    <t>00752</t>
  </si>
  <si>
    <t>МУЗРОБОД Т., ДТ ХАЛК БАНКИНИНГ МУЗРОБОД ФИЛИАЛИ</t>
  </si>
  <si>
    <t>733115, Музробод т., Xалкобод а.п., Ш.Бобоев к., 11</t>
  </si>
  <si>
    <t>00753</t>
  </si>
  <si>
    <t>КИЗИРИК Т., ДТ ХАЛК БАНКИНИНГ КИЗИРИК ФИЛИАЛИ</t>
  </si>
  <si>
    <t>733111, Кизирик т., Сарик кург., Мустакиллик к., 1</t>
  </si>
  <si>
    <t>00754</t>
  </si>
  <si>
    <t>КУМКУРГОН Т. ,ДТ ХАЛК БАНКИНИНГ КУМКУРГОН ФИЛИАЛИ</t>
  </si>
  <si>
    <t>733426, Кумкоргон т., Кумкургон ш., Беруний к., 1</t>
  </si>
  <si>
    <t>00755</t>
  </si>
  <si>
    <t>ОЛТИНСОЙ Т., ДТ ХАЛК БАНКИНИНГ ОЛТИНСОЙ ФИЛИАЛИ</t>
  </si>
  <si>
    <t>733400, Олтинсой т., Карлук кург., Охунбобоев к., 1</t>
  </si>
  <si>
    <t>00756</t>
  </si>
  <si>
    <t>ТЕРМИЗ Т., ДТ ХАЛК БАНКИНИНГ УЧКИЗИЛ ФИЛИАЛИ</t>
  </si>
  <si>
    <t>733001, Термиз т., Учкизил а.п., Ат-Термизий к., 4</t>
  </si>
  <si>
    <t>00757</t>
  </si>
  <si>
    <t>САРИОСИЁ Т., ДТ ХАЛК БАНКИНИНГ САРИОСИЁ ФИЛИАЛИ</t>
  </si>
  <si>
    <t>733625, Сариосиё т., Шаргун ш., Шахтёр к., 29</t>
  </si>
  <si>
    <t>00758</t>
  </si>
  <si>
    <t>БАНДИХОН Т., ДТ ХАЛК БАНКИНИНГ БАНДИХОН ФИЛИАЛИ</t>
  </si>
  <si>
    <t>733213, Бандихон т., Бандихон а.п., Ойбек ш/х Навоий к., 5</t>
  </si>
  <si>
    <t>00759</t>
  </si>
  <si>
    <t>ГУЛИСТОН Ш., ДТ ХАЛК БАНКИНИНГ СИРДАРЁ ВИЛОЯТ ФИЛИАЛИ</t>
  </si>
  <si>
    <t>707000, Гулистон ш., Туркистон к., 64</t>
  </si>
  <si>
    <t>00760</t>
  </si>
  <si>
    <t>СИРДАРЁ Т., ДТ ХАЛК БАНКИНИНГ СИРДАРЁ ШАХАР ФИЛИАЛИ</t>
  </si>
  <si>
    <t>708400, Сирдарё т., Сирдарё ш., Узбекистон к., 69</t>
  </si>
  <si>
    <t>00761</t>
  </si>
  <si>
    <t>ЯНГИЕР Ш., ДТ ХАЛК БАНКИНИНГ ЯНГИЕР ФИЛИАЛИ</t>
  </si>
  <si>
    <t>708210, Янгиер ш., А.Навоий к., 6</t>
  </si>
  <si>
    <t>00762</t>
  </si>
  <si>
    <t>БОЁВУТ Т., ДТ ХАЛК БАНКИНИНГ БОЁВУТ ФИЛИАЛИ</t>
  </si>
  <si>
    <t>708230, Боёвут т., Боёвут кург., Беруний к., 13</t>
  </si>
  <si>
    <t>00763</t>
  </si>
  <si>
    <t>САРДОБА Т., ДТ ХАЛК БАНКИНИНГ Ш.РАШИДОВ ФИЛИАЛИ</t>
  </si>
  <si>
    <t>708810, Сардоба т., Пахтаобод кург., О.Тиллаев к., 15</t>
  </si>
  <si>
    <t>00764</t>
  </si>
  <si>
    <t>ГУЛИСТОН Т., ДТ ХАЛК БАНКИНИНГ ГУЛИСТОН ФИЛИАЛИ</t>
  </si>
  <si>
    <t>708310, Гулистон т., Дехконобод кург., Зиёкор к., 2</t>
  </si>
  <si>
    <t>00765</t>
  </si>
  <si>
    <t>САЙХУНОБОД Т., ДТ ХАЛК БАНКИНИНГ САЙХУНОБОД ФИЛИАЛИ</t>
  </si>
  <si>
    <t>708403, Сайхунобод т., Сайхун кург., 8 март к., 36</t>
  </si>
  <si>
    <t>00766</t>
  </si>
  <si>
    <t>ОКОЛТИН Т., ДТ ХАЛК БАНКИНИНГ ОКОЛТИН ФИЛИАЛИ</t>
  </si>
  <si>
    <t>708210, Околтин т., Сардоба кург., Исломобод махалласи</t>
  </si>
  <si>
    <t>00767</t>
  </si>
  <si>
    <t>МИРЗАОБОД Т., ДТ ХАЛК БАНКИНИНГ МИРЗАОБОД ФИЛИАЛИ</t>
  </si>
  <si>
    <t>708326, Мирзаобод т., Навруз кург., Мустакиллик к., 2</t>
  </si>
  <si>
    <t>00768</t>
  </si>
  <si>
    <t>Г.ШИРИН,ШИРИНСКОЕ ОТД. N8533 НАРОДНОГО БАНКА ХЛБ</t>
  </si>
  <si>
    <t>708228 г. Ширин, ул. Халклар Дустлиги</t>
  </si>
  <si>
    <t>17.09.2001</t>
  </si>
  <si>
    <t>00769</t>
  </si>
  <si>
    <t>ХОВОС Т., ДТ ХАЛК БАНКИНИНГ XОВОС ФИЛИАЛИ</t>
  </si>
  <si>
    <t>708226, Xовос т., Фарход-5 кишлоги, Нурчи к., 3</t>
  </si>
  <si>
    <t>00770</t>
  </si>
  <si>
    <t>БУСТОНЛИК Т., ДТ ХАЛК БАНКИНИНГ БУСТОНЛИК ФИЛИАЛИ</t>
  </si>
  <si>
    <t>702180, Бустонлик т., Газалкент ш., Олтинсари к., 7</t>
  </si>
  <si>
    <t>00771</t>
  </si>
  <si>
    <t>ЮКОРИЧИРЧИК Т., ДТ ХАЛК БАНКИНИНГ ЮКОРИЧИРЧИК ФИЛИАЛИ</t>
  </si>
  <si>
    <t>702200, Юкоричирчик т., Янгибозор кург., Мустакиллик к., 44</t>
  </si>
  <si>
    <t>00772</t>
  </si>
  <si>
    <t>ОХАНГАРОН Ш., ДТ ХАЛК БАНКИНИНГ ОХАНГАРОН ФИЛИАЛИ</t>
  </si>
  <si>
    <t>702400, Охангарон ш., Охунбобоев к., 9</t>
  </si>
  <si>
    <t>00773</t>
  </si>
  <si>
    <t>КУЙИЧИРЧИК Т., ДТ ХАЛК БАНКИНИНГ ДУСТОБОД ФИЛИАЛИ</t>
  </si>
  <si>
    <t>702713, Куйичирчик т., Дустобод ш., Бегимкулов к., 53-а</t>
  </si>
  <si>
    <t>00774</t>
  </si>
  <si>
    <t>ПСКЕНТ Т., ДТ ХАЛК БАНКИНИНГ ПСКЕНТ ФИЛИАЛИ</t>
  </si>
  <si>
    <t>702600, Пскент т., Пскент ш., А.Темур к., 173</t>
  </si>
  <si>
    <t>00775</t>
  </si>
  <si>
    <t>УРТАЧИРЧИК Т., ДТ ХАЛК БАНКИНИНГ ТУЙТЕПА ФИЛИАЛИ</t>
  </si>
  <si>
    <t>702300, Уртачирчик т., Туйтепа ш., Гузар к., 12</t>
  </si>
  <si>
    <t>00776</t>
  </si>
  <si>
    <t>КИБРАЙ Т., ДТ ХАЛК БАНКИНИНГ КИБРАЙ ФИЛИАЛИ</t>
  </si>
  <si>
    <t>702130, Кибрай т., Кибрай кург., Зебунисо к., 5</t>
  </si>
  <si>
    <t>00777</t>
  </si>
  <si>
    <t>ЯНГИЙУЛ Ш., ДТ ХАЛК БАНКИНИНГ ЯНГИЙУЛ ФИЛИАЛИ</t>
  </si>
  <si>
    <t>702826, Янгийул ш., Самарканд к., 229</t>
  </si>
  <si>
    <t>00778</t>
  </si>
  <si>
    <t>ЗАНГИОТА Т., ДТ ХАЛК БАНКИНИНГ ЗАНГИОТА ФИЛИАЛИ</t>
  </si>
  <si>
    <t>702050, Зангиота т., Эшонгузар кург., Охунбобоев к., 22</t>
  </si>
  <si>
    <t>00779</t>
  </si>
  <si>
    <t>ОККУРГОН Т., ДТ ХАЛК БАНКИНИНГ ОККУРГОН ФИЛИАЛИ</t>
  </si>
  <si>
    <t>702700, Оккургон т., Оккургон ш., А.Навоий к., 1</t>
  </si>
  <si>
    <t>00780</t>
  </si>
  <si>
    <t>ЧИНОЗ Т., ДТ ХАЛК БАНКИНИНГ ЧИНОЗ ФИЛИАЛИ</t>
  </si>
  <si>
    <t>702860, Чиноз т., Чиноз ш., Самарканд к., 31</t>
  </si>
  <si>
    <t>00781</t>
  </si>
  <si>
    <t>ЧИРЧИК Ш., ДТ ХАЛК БАНКИНИНГ ЧИРЧИК ФИЛИАЛИ</t>
  </si>
  <si>
    <t>702100, Чирчик ш., Фуркат к., 31</t>
  </si>
  <si>
    <t>00782</t>
  </si>
  <si>
    <t>БУКА Т., ДТ ХАЛК БАНКИНИНГ БУКА ФИЛИАЛИ</t>
  </si>
  <si>
    <t>702600, Бука т., Бука ш., Низомий к., 4</t>
  </si>
  <si>
    <t>00783</t>
  </si>
  <si>
    <t>БЕКОБОД Ш., ДТ ХАЛК БАНКИНИНГ БЕКОБОД ФИЛИАЛИ</t>
  </si>
  <si>
    <t>702900, Бекобод ш., Истиклол к., 229</t>
  </si>
  <si>
    <t>00784</t>
  </si>
  <si>
    <t>АНГРЕН Ш., ДТ ХАЛК БАНКИНИНГ АНГРЕН ФИЛИАЛИ</t>
  </si>
  <si>
    <t>702500, Ангрен ш., Охангарон к., 25</t>
  </si>
  <si>
    <t>00785</t>
  </si>
  <si>
    <t>ОЛМАЛИК Ш., ДТ ХАЛК БАНКИНИНГ ОЛМАЛИК ФИЛИАЛИ</t>
  </si>
  <si>
    <t>702400, Олмалик ш., Истикбол к., 8</t>
  </si>
  <si>
    <t>00786</t>
  </si>
  <si>
    <t>ДТ ХАЛК БАНКИНИНГ КЕЛЕС ФИЛИАЛИ</t>
  </si>
  <si>
    <t>702004, Тошкент т., Келес ш., Гофуров к., 10</t>
  </si>
  <si>
    <t>00787</t>
  </si>
  <si>
    <t>БЕКОБОД Т., ДТ ХАЛК БАНКИНИНГ ЗАФАР ФИЛИАЛИ</t>
  </si>
  <si>
    <t>702930, Бекобод т., Зафар кург., Мустакиллик к., 6</t>
  </si>
  <si>
    <t>00788</t>
  </si>
  <si>
    <t>ПАРКЕНТ Т., ДТ ХАЛК БАНКИНИНГ ПАРКЕНТ ФИЛИАЛИ</t>
  </si>
  <si>
    <t>702222, Паркент т., Паркент ш., А.Навоий к., 12</t>
  </si>
  <si>
    <t>00789</t>
  </si>
  <si>
    <t>КУКОН Ш., ДТ ХАЛК БАНКИНИНГ КУКОН ФИЛИАЛИ</t>
  </si>
  <si>
    <t>713000, Кукон ш., Истиклол к., 22</t>
  </si>
  <si>
    <t>00790</t>
  </si>
  <si>
    <t>МАРГИЛОН Ш., ДТ ХАЛК БАНКИНИНГ МАРГИЛОН ФИЛИАЛИ</t>
  </si>
  <si>
    <t>713700, Маргилон ш., Маргилоний к., 172</t>
  </si>
  <si>
    <t>00791</t>
  </si>
  <si>
    <t>ФАРГОНА Ш., ДТ ХАЛК БАНКИНИНГ ФАРГОНА ШАХАР ФИЛИАЛИ</t>
  </si>
  <si>
    <t>712000, Фаргона ш., Маърифат к., 43</t>
  </si>
  <si>
    <t>00792</t>
  </si>
  <si>
    <t>УЗБЕКИСТОН Т., ДТ ХАЛК БАНКИНИНГ УЗБЕКИСТОН ФИЛИАЛИ</t>
  </si>
  <si>
    <t>713200, Узбекистон т., Яйпан ш., Охунбобоев к., 94</t>
  </si>
  <si>
    <t>00793</t>
  </si>
  <si>
    <t>БУВАЙДА Т., ДТ ХАЛК БАНКИНИНГ БУВАЙДА ФИЛИАЛИ</t>
  </si>
  <si>
    <t>713400, Бувайда т., Янгикургон а.п., Янгикургон к., 23</t>
  </si>
  <si>
    <t>00794</t>
  </si>
  <si>
    <t>БОГДОД Т., ДТ ХАЛК БАНКИНИНГ БОГДОД ФИЛИАЛИ</t>
  </si>
  <si>
    <t>713500, Богдод т., Богдод кург., Мустакаллик к., 33</t>
  </si>
  <si>
    <t>00795</t>
  </si>
  <si>
    <t>РИШТОН Т., ДТ ХАЛК БАНКИНИНГ РИШТОН ФИЛИАЛИ</t>
  </si>
  <si>
    <t>713330, Риштон т., Риштон ш., Рошидоний к., 201-а</t>
  </si>
  <si>
    <t>00796</t>
  </si>
  <si>
    <t>ОЛТИАРИК Т., ДТ ХАЛК БАНКИНИНГ ОЛТИАРИК ФИЛИАЛИ</t>
  </si>
  <si>
    <t>713600, Олтиарик т., Олтиарик кург., Узбекистон к., 28</t>
  </si>
  <si>
    <t>00797</t>
  </si>
  <si>
    <t>БЕШАРИК Т., ДТ ХАЛК БАНКИНИНГ БЕШАРИК ФИЛИАЛИ</t>
  </si>
  <si>
    <t>713100, Бешарик т., Бешарик ш., Олтин водий к., 77</t>
  </si>
  <si>
    <t>00798</t>
  </si>
  <si>
    <t>ТОШЛОК Т., ДТ ХАЛК БАНКИНИНГ ТОШЛОК ФИЛИАЛИ</t>
  </si>
  <si>
    <t>713746, Тошлок т., Тошлок кург., Огахий к., 9</t>
  </si>
  <si>
    <t>00799</t>
  </si>
  <si>
    <t>КУВА Т., ДТ ХАЛК БАНКИНИНГ КУВА ФИЛИАЛИ</t>
  </si>
  <si>
    <t>713910, Кува т., Кува ш., Кайкубод к., 115</t>
  </si>
  <si>
    <t>00800</t>
  </si>
  <si>
    <t>ДАНГАРА Т., ДТ ХАЛК БАНКИНИНГ ДАНГАРА ФИЛИАЛИ</t>
  </si>
  <si>
    <t>713251, Дангара т., Дангара кург., Тошкент к., 56</t>
  </si>
  <si>
    <t>00801</t>
  </si>
  <si>
    <t>ФАРГОНА Т., ДТ ХАЛК БАНКИНИНГ ВОДИЛ ФИЛИАЛИ</t>
  </si>
  <si>
    <t>713800, Фаргона т., Водил а.п., Маргилон к., 90-а</t>
  </si>
  <si>
    <t>00802</t>
  </si>
  <si>
    <t>КУВАСОЙ Ш., ДТ ХАЛК БАНКИНИНГ КУВАСОЙ ФИЛИАЛИ</t>
  </si>
  <si>
    <t>713800, Кувасой ш., Мустакиллик к., 72-а</t>
  </si>
  <si>
    <t>00803</t>
  </si>
  <si>
    <t>ОХУНБОБОЕВ Т., ДТ ХАЛК БАНКИНИНГ ОХУНБОБОЕВ ФИЛИАЛИ</t>
  </si>
  <si>
    <t>713767, Охунбобоев т., Лангар а.п., Ш.Рашидов к., 5</t>
  </si>
  <si>
    <t>00804</t>
  </si>
  <si>
    <t>УЧКУПРИК Т., ДТ ХАЛК БАНКИНИНГ УЧКУПРИК ФИЛИАЛИ</t>
  </si>
  <si>
    <t>713421, Учкуприк т., Учкуприк а.п., Отахонов к., 1</t>
  </si>
  <si>
    <t>00805</t>
  </si>
  <si>
    <t>ЁЗЁВОН Т., ДТ ХАЛК БАНКИНИНГ ЁЗЁВОН ФИЛИАЛИ</t>
  </si>
  <si>
    <t>713740, Ёзёвон т., Ёзёвон кург., Имомназаров к., 1</t>
  </si>
  <si>
    <t>00806</t>
  </si>
  <si>
    <t>СУХ Т., ДТ ХАЛК БАНКИНИНГ СУХ ФИЛИАЛИ</t>
  </si>
  <si>
    <t>713334, Сух т., Равон кургони</t>
  </si>
  <si>
    <t>00807</t>
  </si>
  <si>
    <t>ФУРКАТ Т., ДТ ХАЛК БАНКИНИНГ ФУРКАТ ФИЛИАЛИ</t>
  </si>
  <si>
    <t>713123, Фуркат т., Навбахор а.п., Мустакиллик к., 8</t>
  </si>
  <si>
    <t>00808</t>
  </si>
  <si>
    <t>УРГАНЧ Ш., ДТ ХАЛК БАНКИНИНГ XОРАЗМ ВИЛОЯТ ФИЛИАЛИ</t>
  </si>
  <si>
    <t>740000, Урганч ш., Тинчлик к., 2</t>
  </si>
  <si>
    <t>00809</t>
  </si>
  <si>
    <t>ГУРЛАН Т., ДТ ХАЛК БАНКИНИНГ ГУРЛАН ФИЛИАЛИ</t>
  </si>
  <si>
    <t>741000, Гурлан т., Гурлан кург., Бобур к., 16</t>
  </si>
  <si>
    <t>00810</t>
  </si>
  <si>
    <t>ШОВОТ Т., ДТ ХАЛК БАНКИНИНГ ШОВОТ ФИЛИАЛИ</t>
  </si>
  <si>
    <t>741500, Шовот т., Шовот кург., Ж.Мангуберди к., 9</t>
  </si>
  <si>
    <t>00811</t>
  </si>
  <si>
    <t>ХИВА Т., ДТ ХАЛК БАНКИНИНГ XИВА ФИЛИАЛИ</t>
  </si>
  <si>
    <t>741400, Xива т., Хива ш., Феруз к., 12</t>
  </si>
  <si>
    <t>00812</t>
  </si>
  <si>
    <t>ХОНКА Т., ДТ ХАЛК БАНКИНИНГ XОНКА ФИЛИАЛИ</t>
  </si>
  <si>
    <t>741600, Xонка т., Хонка кург., Xалклар дустлиги к., 4</t>
  </si>
  <si>
    <t>00813</t>
  </si>
  <si>
    <t>ХОЗАРаСП Т., ДТ ХАЛК БАНКИНИНГ XОЗАРАСП ФИЛИАЛИ</t>
  </si>
  <si>
    <t>741300, Xозарасп т., Хозарасп кург., Э.Фиёсов к., 6</t>
  </si>
  <si>
    <t>00814</t>
  </si>
  <si>
    <t>ЯНГИАРИК Т., ДТ ХАЛК БАНКИНИНГ ЯНГИАРИК ФИЛИАЛИ</t>
  </si>
  <si>
    <t>741627, Янгиарик т., Янгиарик а.п., Урганч к., 1</t>
  </si>
  <si>
    <t>00815</t>
  </si>
  <si>
    <t>КУШКУПИР Т., ДТ ХАЛК БАНКИНИНГ КУШКУПИР ФИЛИАЛИ</t>
  </si>
  <si>
    <t>741000, Кушкупир т., Кушкупир кург., Мустакиллик к., 51</t>
  </si>
  <si>
    <t>00816</t>
  </si>
  <si>
    <t>БОГОТ Т., ДТ ХАЛК БАНКИНИНГ БОГОТ ФИЛИАЛИ</t>
  </si>
  <si>
    <t>741302, Богот т., Богот а.п., Узбекистон к., 1</t>
  </si>
  <si>
    <t>00817</t>
  </si>
  <si>
    <t>УРГАНЧ Т., ДТ ХАЛК БАНКИНИНГ КОРАУЛ ФИЛИАЛИ</t>
  </si>
  <si>
    <t>741200, Урганч т., Кораул а.п., Мустакиллик к., 149</t>
  </si>
  <si>
    <t>00818</t>
  </si>
  <si>
    <t>ХОЗАРАСП Т., ДТ ХАЛК БАНКИНИНГ ПИТНАК ФИЛИАЛИ</t>
  </si>
  <si>
    <t>741325, Хозарасп т., Питнак ш., Навруз к., 1</t>
  </si>
  <si>
    <t>00819</t>
  </si>
  <si>
    <t>ЯНГИБОЗОР Т., ДТ ХАЛК БАНКИНИНГ ЯНГИБОЗОР ФИЛИАЛИ</t>
  </si>
  <si>
    <t>741024, Янгибозор т., Янгибозор кург., Ж.Мангуберди к., 1</t>
  </si>
  <si>
    <t>00820</t>
  </si>
  <si>
    <t>ТОШКЕНТ Ш., ДТ ХАЛК БАНКИНИНГ МИРОБОД ФИЛИАЛИ</t>
  </si>
  <si>
    <t>700015, Тошкент ш., Миробод т., Ржевский к., 3</t>
  </si>
  <si>
    <t>00821</t>
  </si>
  <si>
    <t>ТОШКЕНТ Ш., ДТ ХАЛК БАНКИНИНГ ТОШКЕНТ ШАХАР ФИЛИАЛИ</t>
  </si>
  <si>
    <t>711000, Тошкент ш., Шайхонтохур т., Марказ-14, 19</t>
  </si>
  <si>
    <t>00822</t>
  </si>
  <si>
    <t>ТОШКЕНТ Ш., ДТ ХАЛК БАНКИНИНГ МИРЗО УЛУГБЕК ФИЛИАЛИ</t>
  </si>
  <si>
    <t>700000, Тошкент ш., М.Улугбек т., X.Олимжон майдони, 13</t>
  </si>
  <si>
    <t>00823</t>
  </si>
  <si>
    <t>ТОШКЕНТ Ш., ДТ ХАЛК БАНКИНИНГ ЮНУСОБОД ФИЛИАЛИ</t>
  </si>
  <si>
    <t>700000, Тошкент ш., Юнусобод т., Марказ-6, 19</t>
  </si>
  <si>
    <t>00824</t>
  </si>
  <si>
    <t>ТОШКЕНТ Ш., ДТ ХАЛК БАНКИНИНГ ЯККАСАРОЙ ФИЛИАЛИ</t>
  </si>
  <si>
    <t>700100, Тошкент ш., Яккасарой т., Ш.Абдуллаев к., 2</t>
  </si>
  <si>
    <t>00825</t>
  </si>
  <si>
    <t>ТОШКЕНТ Ш., ДТ ХАЛК БАНКИНИНГ ЧИЛОНЗОР ФИЛИАЛИ</t>
  </si>
  <si>
    <t>709600, Тошкент ш., Чилонзор т., Лаби Xовуз к., 1-б</t>
  </si>
  <si>
    <t>00826</t>
  </si>
  <si>
    <t>ТОШКЕНТ Ш., ДТ ХАЛК БАНКИНИНГ СИРГАЛИ ФИЛИАЛИ</t>
  </si>
  <si>
    <t>700129, Тошкент ш., Сиргали т., Сиргали-4 массиви, 31-а</t>
  </si>
  <si>
    <t>00827</t>
  </si>
  <si>
    <t>ТОШКЕНТ Ш., ДТ ХАЛК БАНКИНИНГ XАМЗА ФИЛИАЛИ</t>
  </si>
  <si>
    <t>700204, Тошкент ш., Хамза т., Шолохов к., 116</t>
  </si>
  <si>
    <t>00828</t>
  </si>
  <si>
    <t>ТОШКЕНТ Ш., ДТ ХАЛК БАНКИНИНГ СОБИР РАХИМОВ ФИЛИАЛИ</t>
  </si>
  <si>
    <t>700067, Тошкент ш., С.Рахимов т., Бобожонов к., 10</t>
  </si>
  <si>
    <t>00829</t>
  </si>
  <si>
    <t>ТОШКЕНТ Ш., ДТ ХАЛК БАНКИНИНГ УЧТЕПА ФИЛИАЛИ</t>
  </si>
  <si>
    <t>700156, Тошкент ш., Учтепа т., Чилонзор-25 даха, 41</t>
  </si>
  <si>
    <t>00830</t>
  </si>
  <si>
    <t>ТОШКЕНТ Ш., ДТ ХАЛК БАНКИНИНГ БЕКТЕМИР ФИЛИАЛИ</t>
  </si>
  <si>
    <t>700182, Тошкент ш., Бектемир т., X.Байкаро к., 45</t>
  </si>
  <si>
    <t>00831</t>
  </si>
  <si>
    <t>ТОШКЕНТ Ш., "RBS О`ZBЕКISТОN МB" ЁПИК АКЦИЯДОРЛИК ЖАМИЯТИ</t>
  </si>
  <si>
    <t>700000, Тошкент ш., Юнусобод т., У.Носиров к., 77</t>
  </si>
  <si>
    <t>00832</t>
  </si>
  <si>
    <t>ТОШКЕНТ Ш., ТИФ МИЛЛИЙ БАНКИНИНГ ТОШКЕНТ ВИЛОЯТ БУЛИМИ</t>
  </si>
  <si>
    <t>700015, Тошкент ш., Миробод т., Тарас Шевченко к., 29</t>
  </si>
  <si>
    <t>00833</t>
  </si>
  <si>
    <t>ХИВА Т., ТИФ МИЛЛИЙ БАНКИНИНГ XИВА ФИЛИАЛИ</t>
  </si>
  <si>
    <t>741400, Xива т., Хива ш., Нажмиддин Кубро к., 11</t>
  </si>
  <si>
    <t>00834</t>
  </si>
  <si>
    <t>ЖИЗЗАХ Ш., "ИПОТЕКА-БАНК" АТИБ "САНГЗОР" ФИЛИАЛИ</t>
  </si>
  <si>
    <t>708000, Жиззах ш., Xалклар Дустлиги к., 5</t>
  </si>
  <si>
    <t>00835</t>
  </si>
  <si>
    <t>ТОШКЕНТ Ш., УЗБЕКИСТОН-ГЕРМАНИЯ "САВДОГАР" АТ БАНКИНИНГ ТОШКЕНТ ВИЛОЯТИ ФИЛИАЛИ</t>
  </si>
  <si>
    <t>700047, Тошкент ш., Юнусобод т., Мустакиллик к., 17</t>
  </si>
  <si>
    <t>00836</t>
  </si>
  <si>
    <t>ТОШКЕНТ Ш., ТИФ МИЛЛИЙ БАНКИНИНГ ЮНУСОБОД ФИЛИАЛИ</t>
  </si>
  <si>
    <t>700032, Тошкент ш., Юнусобод т., Юнусобод мавзеси-11, 32-а</t>
  </si>
  <si>
    <t>00837</t>
  </si>
  <si>
    <t>ТОШКЕНТ Ш., "ИПОТЕКА-БАНК" АТИБ ЮНУСОБОД ФИЛИАЛИ</t>
  </si>
  <si>
    <t>700084, Тошкент ш., Юнусобод т., Амир Темир к., 89</t>
  </si>
  <si>
    <t>00838</t>
  </si>
  <si>
    <t>Г.ТЕРМЕЗ, СУРХАНДАРЬИНСКИЙ ТЕРРИТОРИАЛЬНЫЙ ФИЛИАЛ БАНКА "ЗАМИН" ЗМБ</t>
  </si>
  <si>
    <t>732000, Сурхандарьинская область,г.Термез,ул.Аттермизий,д.14</t>
  </si>
  <si>
    <t>00839</t>
  </si>
  <si>
    <t>ХУЖАЙЛИ Т., ДТ ХАЛК БАНКИНИНГ XУЖАЙЛИ ФИЛИАЛИ</t>
  </si>
  <si>
    <t>743100, Хужайли т., Xужайли ш., Дустлик к., 47</t>
  </si>
  <si>
    <t>00840</t>
  </si>
  <si>
    <t>КАТТАКУРГОН Ш., ТИФ МИЛЛИЙ БАНКИНИНГ КАТТАКУРГОН ФИЛИАЛИ</t>
  </si>
  <si>
    <t>704200, Каттакургон ш., Кора-дарё к., 1</t>
  </si>
  <si>
    <t>00841</t>
  </si>
  <si>
    <t>КУРГОНТЕПА Ш., ТИФ МИЛЛИЙ БАНКИНИНГ КУРГОНТЕПА ФИЛИАЛИ</t>
  </si>
  <si>
    <t>711300, Кургонтепа ш., Шифокор к., 3</t>
  </si>
  <si>
    <t>00842</t>
  </si>
  <si>
    <t>ТОШКЕНТ Ш., "УЗКДББАНК" ЁПИК АКЦИЯДОРЛИК ЖАМИЯТИ</t>
  </si>
  <si>
    <t>100015, Тошкент ш., Миробод т., Ойбек к., 32</t>
  </si>
  <si>
    <t>00843</t>
  </si>
  <si>
    <t>ЧУСТ Т., ТИФ МИЛЛИЙ БАНКИНИНГ ЧУСТ ФИЛИАЛИ</t>
  </si>
  <si>
    <t>717200, Чуст т., Чуст ш., Чустий к., 23</t>
  </si>
  <si>
    <t>00844</t>
  </si>
  <si>
    <t>МУБОРАК Т., ТИФ МИЛЛИЙ БАНКИНИНГ МУБОРАК ФИЛИАЛИ</t>
  </si>
  <si>
    <t>731400, Муборак т., Муборак ш., Занжирсарой к., 15/3</t>
  </si>
  <si>
    <t>00845</t>
  </si>
  <si>
    <t>ДЕНОВ Т., ТИФ МИЛЛИЙ БАНКИНИНГ ДЕНОВ ФИЛИАЛИ</t>
  </si>
  <si>
    <t>733510, Денов т., Денов ш., Мустакиллик к., 47</t>
  </si>
  <si>
    <t>00846</t>
  </si>
  <si>
    <t>ТУРТКУЛ Т., ТИФ МИЛЛИЙ БАНКИНИНГ ТУРТКУЛ ФИЛИАЛИ</t>
  </si>
  <si>
    <t>743700, Турткул т., Турткул ш., Турткул к., 56</t>
  </si>
  <si>
    <t>00847</t>
  </si>
  <si>
    <t>ТОШКЕНТ Ш., ТИФ МИЛЛИЙ БАНКИНИНГ XАМЗА ФИЛИАЛИ</t>
  </si>
  <si>
    <t>700016, Тошкент ш., Xамза т., Элбек к., 28</t>
  </si>
  <si>
    <t>00848</t>
  </si>
  <si>
    <t>Г.НАМАНГАН, ОПЕР.ОТД. "АМАЛИЕТ" ОБЛУПРАВЛЕНИЯ НАРОДНОГО БАНКА ХЛБ</t>
  </si>
  <si>
    <t>716036, Г. НАМАНГАН, УЛ.ЛУТФИЙ, ДОМ 5</t>
  </si>
  <si>
    <t>00849</t>
  </si>
  <si>
    <t>ГИЖДУВОН Т., ТИФ МИЛЛИЙ БАНКИНИНГ ГИЖДУВОН ФИЛИАЛИ</t>
  </si>
  <si>
    <t>706710, Гиждувон т., Гиждувон ш., С.Ёдгоров к., 45</t>
  </si>
  <si>
    <t>00850</t>
  </si>
  <si>
    <t>ТОШКЕНТ Ш., "ТРАСТБАНК" ХОАБ БАНКИНИНГ "ТОШКЕНТ" ФИЛИАЛИ</t>
  </si>
  <si>
    <t>700043, Тошкент ш., Чилонзор т., Xалк.Дуст. шох к., м."Е", 1</t>
  </si>
  <si>
    <t>00851</t>
  </si>
  <si>
    <t>П.КОРАУЛ, ХОРЕЗМСКОЕ ОТД. РЕСП.АКЦИОН.-ИНВЕСТИЦ."УЗСАЕХАТИНВЕСТБАНК" СИБ</t>
  </si>
  <si>
    <t>ХОРЕЗМСКАЯ ОБЛ. УРГЕНЧСКИЙ Р-ОН, П.КАРАУЛ, УЛ. МУКИМИ, Д.49</t>
  </si>
  <si>
    <t>00852</t>
  </si>
  <si>
    <t>ЯНГИЙУЛ Т., "АГРОБАНК" ОАТБНИНГ ГУЛБАХОР ФИЛИАЛИ</t>
  </si>
  <si>
    <t>702843, Янгийул т., Гулбахор кург., Ш.Рашидов к., 3</t>
  </si>
  <si>
    <t>00853</t>
  </si>
  <si>
    <t>УРГАНЧ Ш., АТ САНОАТ-КУРИЛИШ БАНКИНИНГ XОРАЗМ МИНТАКАВИЙ ФИЛИАЛИ</t>
  </si>
  <si>
    <t>740000, Урганч ш., Баходирхон к., 183</t>
  </si>
  <si>
    <t>00854</t>
  </si>
  <si>
    <t>КАРШИ Ш., АТ САНОАТ-КУРИЛИШ БАНКИНИНГ КАРШИ МИНТАКАВИЙ ФИЛИАЛИ</t>
  </si>
  <si>
    <t>730006, Карши ш., Хонобод катта халка йули, 2-а</t>
  </si>
  <si>
    <t>00855</t>
  </si>
  <si>
    <t>ГУЛИСТОН Ш., АТ САНОАТ-КУРИЛИШ БАНКИНИНГ СИРДАРЁ МИНТАКАВИЙ ФИЛИАЛИ</t>
  </si>
  <si>
    <t>707000, Гулистон ш., А.Навоий к., 48</t>
  </si>
  <si>
    <t>00856</t>
  </si>
  <si>
    <t>КУВАСОЙ Ш., ТИФ МИЛЛИЙ БАНКИНИНГ КУВАСОЙ ФИЛИАЛИ</t>
  </si>
  <si>
    <t>713831, Кувасой ш., А.Навоий к., 2</t>
  </si>
  <si>
    <t>00857</t>
  </si>
  <si>
    <t>ТОШКЕНТ Ш., "ПАРВИНА БАНК" ХЁАТ БАНКИНИНГ ТОШКЕНТ ШАХАР ФИЛИАЛИ</t>
  </si>
  <si>
    <t>Тошкент ш., Шайхонтохур т., Самарканд дарвоза к., 8 "А"</t>
  </si>
  <si>
    <t>02.12.2008</t>
  </si>
  <si>
    <t>00858</t>
  </si>
  <si>
    <t>Г.НУКУС, ОРОЛКУРИЛИШСКОЕ ОТД. "ПАХТАБАНК" ПХБ</t>
  </si>
  <si>
    <t>Республика Караколпакистан, г.Нукус, 25 - микрорайон</t>
  </si>
  <si>
    <t>22.10.2001</t>
  </si>
  <si>
    <t>00859</t>
  </si>
  <si>
    <t>ГУРЛАН Т., ТИФ МИЛЛИЙ БАНКИНИНГ ГУРЛАН ФИЛИАЛИ</t>
  </si>
  <si>
    <t>741000, Гурлан т., Гурлан кург., П.Махмуд к., 64</t>
  </si>
  <si>
    <t>00860</t>
  </si>
  <si>
    <t>ХОЗАРАСП Т., ТИФ МИЛЛИЙ БАНКИНИНГ XОЗАРАСП ФИЛИАЛИ</t>
  </si>
  <si>
    <t>741300, Xозарасп т., Хозарасп кург., Г.Гулом к., 2</t>
  </si>
  <si>
    <t>00861</t>
  </si>
  <si>
    <t>УРГАНЧ Ш., АТ "АЛОКАБАНК"НИНГ XОРАЗМ ФИЛИАЛИ</t>
  </si>
  <si>
    <t>740000, Урганч ш., Пахловон Махмуд к., 27</t>
  </si>
  <si>
    <t>00862</t>
  </si>
  <si>
    <t>БУХОРО Ш., АТ САНОАТ-КУРИЛИШ БАНКИНИНГ ТУКИМАЧИЛИК ФИЛИАЛИ</t>
  </si>
  <si>
    <t>705022, Бухоро ш., Саноатчилар к., 2</t>
  </si>
  <si>
    <t>00863</t>
  </si>
  <si>
    <t>ЧИРЧИК Ш., АТ САНОАТ-КУРИЛИШ БАНКИНИНГ ЧИРЧИК ФИЛИАЛИ</t>
  </si>
  <si>
    <t>702100, Чирчик ш., А.Навоий к., 66</t>
  </si>
  <si>
    <t>00865</t>
  </si>
  <si>
    <t>УРГУТ Т., ТИФ МИЛЛИЙ БАНКИНИНГ УРГУТ ФИЛИАЛИ</t>
  </si>
  <si>
    <t>704470, Ургут т., Ургут ш., А.Навоий к., 176</t>
  </si>
  <si>
    <t>00866</t>
  </si>
  <si>
    <t>ОХАНГАРОН Ш., ОАТБ "КИШЛОК КУРИЛИШ БАНК"НИНГ ОХАНГАРОН ФИЛИАЛИ</t>
  </si>
  <si>
    <t>110300, Охангарон ш., 3-микрорайон, Холмухаммедов к., 38/1</t>
  </si>
  <si>
    <t>00867</t>
  </si>
  <si>
    <t>КУВА Т., ОАТБ "КИШЛОК КУРИЛИШ БАНК"НИНГ КУВА ФИЛИАЛИ</t>
  </si>
  <si>
    <t>713910, Кува т., Кува ш., С.Корабоев к., 1-а</t>
  </si>
  <si>
    <t>00868</t>
  </si>
  <si>
    <t>НУКУС Ш., АТ САНОАТ-КУРИЛИШ БАНКИНИНГ КОРАКАЛПОГИСТОН МИНТАКАВИЙ ФИЛИАЛИ</t>
  </si>
  <si>
    <t>742000, Нукус ш., А.Шохмуродов к., 117-а</t>
  </si>
  <si>
    <t>00869</t>
  </si>
  <si>
    <t>ТОШКЕНТ Ш., ТИФ МИЛЛИЙ БАНКИНИНГ СИРГАЛИ ФИЛИАЛИ</t>
  </si>
  <si>
    <t>700085, Тошкент ш., Сиргали т., Дехкон бозори</t>
  </si>
  <si>
    <t>00870</t>
  </si>
  <si>
    <t>ТОШКЕНТ Ш., ТИФ МИЛЛИЙ БАНКИНИНГ ЯККАСАРОЙ ФИЛИАЛИ</t>
  </si>
  <si>
    <t>700025, Тошкент ш., Яккасарой т., Бобур к., 85</t>
  </si>
  <si>
    <t>00871</t>
  </si>
  <si>
    <t>Г.ТАШКЕНТ, ДОЧЕРНИЙ БАНК "ЦЕНТРАЛЬНО-АЗИАТСКОГО БАНКА РАЗВ-Я И СОТР-ВА" ЦАБ</t>
  </si>
  <si>
    <t>г.Ташкент, ул. Абая, д.6</t>
  </si>
  <si>
    <t>07.04.2003</t>
  </si>
  <si>
    <t>00872</t>
  </si>
  <si>
    <t>Г.ТАЙЛАК, ТАЙЛАКСКИЙ ФИЛИАЛ "ГАЛЛАБАНКА" ГЛБ</t>
  </si>
  <si>
    <t>704354, Самаркандская область, г.Тайлак, ул.А.Темура, д.15</t>
  </si>
  <si>
    <t>00873</t>
  </si>
  <si>
    <t>ТОШКЕНТ Ш.,"АСАКА" ДАТ БАНКИНИНГ (ОЧИК АКЦИЯДОРЛИК ЖАМИЯТИ) БОШ ОФИСИ</t>
  </si>
  <si>
    <t>700015, Тошкент ш., Миробод т., Нукус к., 67</t>
  </si>
  <si>
    <t>00874</t>
  </si>
  <si>
    <t>НАМАНГАН Ш., АТ "АЛОКАБАНК"НИНГ НАМАНГАН ФИЛИАЛИ</t>
  </si>
  <si>
    <t>716000, Наманган ш., Машраб к., 12</t>
  </si>
  <si>
    <t>00875</t>
  </si>
  <si>
    <t>ТОШКЕНТ Ш., ТИФ МИЛЛИЙ БАНКИНИНГ МИРОБОД ФИЛИАЛИ</t>
  </si>
  <si>
    <t>700015, Тошкент ш., Миробод т., Банокатий к., 165</t>
  </si>
  <si>
    <t>00876</t>
  </si>
  <si>
    <t>ТОШКЕНТ Ш., ТИФ МИЛЛИЙ БАНКИНИНГ СОБИР РАХИМОВ ФИЛИАЛИ</t>
  </si>
  <si>
    <t>700178, Тошкент ш., С.Рахимов т., Калонов к., 54</t>
  </si>
  <si>
    <t>00877</t>
  </si>
  <si>
    <t>УЙЧИ Т., ТИФ МИЛЛИЙ БАНКИНИНГ УЙЧИ ФИЛИАЛИ</t>
  </si>
  <si>
    <t>717130, Уйчи т., Уйчи кург., Беруний к., 18</t>
  </si>
  <si>
    <t>00878</t>
  </si>
  <si>
    <t>ТОШКЕНТ Ш., ТИФ МИЛЛИЙ БАНКИНИНГ ШАЙХОНТОХУР ФИЛИАЛИ</t>
  </si>
  <si>
    <t>700002, Тошкент ш., Шайхонтохур т., "Эски жува" бозори майд.</t>
  </si>
  <si>
    <t>00879</t>
  </si>
  <si>
    <t>ПАХТАОБОД Ш., ТИФ МИЛЛИЙ БАНКИНИНГ ПАХТАОБОД ФИЛИАЛИ</t>
  </si>
  <si>
    <t>711527, Пахтаобод т., Пахтаобод ш., Шуро к., 2</t>
  </si>
  <si>
    <t>00880</t>
  </si>
  <si>
    <t>УЧКУДУК Т., ТИФ МИЛЛИЙ БАНКИНИНГ УЧКУДУК ФИЛИАЛИ</t>
  </si>
  <si>
    <t>706819, Учкудук т., Учкудук ш., Амир Темур к., 45</t>
  </si>
  <si>
    <t>00881</t>
  </si>
  <si>
    <t>УЧКУРГОН Т., ТИФ МИЛЛИЙ БАНКИНИНГ УЧКУРГОН ФИЛИАЛИ</t>
  </si>
  <si>
    <t>717400, Учкургон т., Учкургон ш., Дустлик к., 18</t>
  </si>
  <si>
    <t>00882</t>
  </si>
  <si>
    <t>ТОШКЕНТ Ш., ТИФ МИЛЛИЙ БАНКИНИНГ МАРКАЗИЙ АМАЛИЁТ БУЛИМИ</t>
  </si>
  <si>
    <t>00883</t>
  </si>
  <si>
    <t>ТОШКЕНТ Ш., ДТ ХАЛК БАНКИНИНГ МАРКАЗИЙ АМАЛИЁТЛАР ФИЛИАЛИ</t>
  </si>
  <si>
    <t>700096, Тошкент ш., Чилонзор т., Катортол к., 46</t>
  </si>
  <si>
    <t>00884</t>
  </si>
  <si>
    <t>КИБРАЙ Т., АТ САНОАТ-КУРИЛИШ БАНКИНИНГ КИБРАЙ ФИЛИАЛИ</t>
  </si>
  <si>
    <t>702130, Кибрай т., Кибрай кург., Зебунисо к., 7</t>
  </si>
  <si>
    <t>00885</t>
  </si>
  <si>
    <t>БЕШАРИК Т., ТИФ МИЛЛИЙ БАНКИНИНГ БЕШАРИК ФИЛИАЛИ</t>
  </si>
  <si>
    <t>713100, Бешарик т., Бешарик ш., Олтин водий к., 111</t>
  </si>
  <si>
    <t>00886</t>
  </si>
  <si>
    <t>КУВА Т., ТИФ МИЛЛИЙ БАНКИНИНГ КУВА ФИЛИАЛИ</t>
  </si>
  <si>
    <t>713910, Кува т., Кува ш., Яссавий к., 55</t>
  </si>
  <si>
    <t>00887</t>
  </si>
  <si>
    <t>БУВАЙДА Т., ТИФ МИЛЛИЙ БАНКИНИНГ БУВАЙДА ФИЛИАЛИ</t>
  </si>
  <si>
    <t>713400, Бувайда т., Янгикургон кург., Xамза к., 4</t>
  </si>
  <si>
    <t>00888</t>
  </si>
  <si>
    <t>КУНГИРОТ Т., ТИФ МИЛЛИЙ БАНКИНИНГ КУНГИРОТ ФИЛИАЛИ</t>
  </si>
  <si>
    <t>743800, Кунгирот т., Кунгирот ш., Гаресизлик к., 31</t>
  </si>
  <si>
    <t>00889</t>
  </si>
  <si>
    <t>КОСОНСОЙ Т., ТИФ МИЛЛИЙ БАНКИНИНГ КОСОНСОЙ ФИЛИАЛИ</t>
  </si>
  <si>
    <t>717220, Косонсой т., Косонсой ш., Махмудий Аъзам к., 1</t>
  </si>
  <si>
    <t>00890</t>
  </si>
  <si>
    <t>АНГРЕН Ш., ТИФ МИЛЛИЙ БАНКИНИНГ АНГРЕН ФИЛИАЛИ</t>
  </si>
  <si>
    <t>702500, Ангрен ш., Охангарон к., 1</t>
  </si>
  <si>
    <t>00891</t>
  </si>
  <si>
    <t>ТУРАКУРГОН Т., ТИФ МИЛЛИЙ БАНКИНИНГ ТУРАКУРГОН ФИЛИАЛИ</t>
  </si>
  <si>
    <t>717120, Туракургон т., Туракургон ш., Туракургон к., 3</t>
  </si>
  <si>
    <t>00892</t>
  </si>
  <si>
    <t>ПАХТАКОР Т., ТИФ МИЛЛИЙ БАНКИНИНГ ПАХТАКОР ФИЛИАЛИ</t>
  </si>
  <si>
    <t>708800, Пахтакор т., Пахтакор ш., Шароф Рашидов к., 23</t>
  </si>
  <si>
    <t>00893</t>
  </si>
  <si>
    <t>АСАКА Ш., ТИФ МИЛЛИЙ БАНКИНИНГ АСАКА ФИЛИАЛИ</t>
  </si>
  <si>
    <t>711090, Асака ш., Темур к., 27</t>
  </si>
  <si>
    <t>00894</t>
  </si>
  <si>
    <t>ГУЗОР Т., ТИФ МИЛЛИЙ БАНКИНИНГ ГУЗОР ФИЛИАЛИ</t>
  </si>
  <si>
    <t>731311, Гузор т., Гузор ш., Узбекистон к., 14</t>
  </si>
  <si>
    <t>00895</t>
  </si>
  <si>
    <t>ТОШКЕНТ Ш., ТИФ МИЛЛИЙ БАНКИНИНГ МИРЗО УЛУГБЕК ФИЛИАЛИ</t>
  </si>
  <si>
    <t>700000, Тошкент ш., М.Улугбек т., Пушкин к., 66</t>
  </si>
  <si>
    <t>00896</t>
  </si>
  <si>
    <t>ТОШКЕНТ Ш., "АЛП ЖАМОЛ БАНК" ХОАТ БАНКИНИНГ АМАЛИЁТ БОШКАРМАСИ</t>
  </si>
  <si>
    <t>700047, Тошкент ш., Юнусобод т., Мустафо Камол Отатурк к.,21</t>
  </si>
  <si>
    <t>00897</t>
  </si>
  <si>
    <t>Г.ТАШКЕНТ, ЧАСТНЫЙ ОТКРЫТЫЙ АК "ХИФ-БАНК" ХФБ</t>
  </si>
  <si>
    <t>700063 г.Ташкент, ул.Узбекистанская, д.43</t>
  </si>
  <si>
    <t>23.09.2002</t>
  </si>
  <si>
    <t>00898</t>
  </si>
  <si>
    <t>ТОШКЕНТ Ш., "ТУРКИСТОН" ХОАТ БАНКИНИНГ БОШ ОФИСИ</t>
  </si>
  <si>
    <t>700000, Тошкент ш., Юнусобод т., Амир Темур к., 1/6</t>
  </si>
  <si>
    <t>00899</t>
  </si>
  <si>
    <t>КОГОН Ш., ТИФ МИЛЛИЙ БАНКИНИНГ КОГОН ФИЛИАЛИ</t>
  </si>
  <si>
    <t>706102, Когон ш., Нуруллаев к., 2</t>
  </si>
  <si>
    <t>00900</t>
  </si>
  <si>
    <t>БУЛУНГУР Т., ТИФ МИЛЛИЙ БАНКИНИНГ БУЛУНГУР ФИЛИАЛИ</t>
  </si>
  <si>
    <t>704500, Булунгур т., Булунгур ш., Булунгур к., 25</t>
  </si>
  <si>
    <t>00901</t>
  </si>
  <si>
    <t>ТОШКЕНТ Ш., "ИПОТЕКА-БАНК" АТИБ СОБИР РАХИМОВ ФИЛИАЛИ</t>
  </si>
  <si>
    <t>700174, Тошкент ш., С.Рахимов т., Фаробий к., 5</t>
  </si>
  <si>
    <t>00902</t>
  </si>
  <si>
    <t>ХОЗАРАСП Т., "ИПОТЕКА-БАНК" АТИБ ДУСТЛИК ФИЛИАЛИ</t>
  </si>
  <si>
    <t>741325, Xозарасп т., Питнак ш., Xоразм к., 10а</t>
  </si>
  <si>
    <t>13.01.2009</t>
  </si>
  <si>
    <t>00903</t>
  </si>
  <si>
    <t>ИЗБОСКАН Т., ТИФ МИЛЛИЙ БАНКИНИНГ ИЗБОСКАН ФИЛИАЛИ</t>
  </si>
  <si>
    <t>711500, Избоскан т., Пойтуг ш., Жура Сиддиков к., 17</t>
  </si>
  <si>
    <t>00904</t>
  </si>
  <si>
    <t>ОЛТИАРИК Т., "АСАКА" ДАТ БАНКИНИНГ ОЛТИАРИК ФИЛИАЛИ</t>
  </si>
  <si>
    <t>713600, Олтиарик т., Олтиарик кург., Амир Темур к., 1</t>
  </si>
  <si>
    <t>00905</t>
  </si>
  <si>
    <t>ТОШКЕНТ Ш., ТИФ МИЛЛИЙ БАНКИНИНГ "САЕХАТ" ФИЛИАЛИ</t>
  </si>
  <si>
    <t>700185, Тошкент ш., Чилонзор т., Xалклар Дустлиги шох к., 28</t>
  </si>
  <si>
    <t>00906</t>
  </si>
  <si>
    <t>ОЛМАЛИК Ш., ТИФ МИЛЛИЙ БАНКИНИНГ ОЛМАЛИК ФИЛИАЛИ</t>
  </si>
  <si>
    <t>702400, Олмалик ш., Xоджаев к., 6</t>
  </si>
  <si>
    <t>00907</t>
  </si>
  <si>
    <t>ШОВОТ Т., ТИФ МИЛЛИЙ БАНКИНИНГ ШОВОТ ФИЛИАЛИ</t>
  </si>
  <si>
    <t>741500, Шовот т., Шовот кург., Туркманистон к., 11</t>
  </si>
  <si>
    <t>00908</t>
  </si>
  <si>
    <t>ЧИМБОЙ Т., ТИФ МИЛЛИЙ БАНКИНИНГ ЧИМБОЙ ФИЛИАЛИ</t>
  </si>
  <si>
    <t>743300, Чимбой т., Чимбой ш., Гагарин к., 9</t>
  </si>
  <si>
    <t>00909</t>
  </si>
  <si>
    <t>ЯНГИЕР Ш., ОАТБ "КИШЛОК КУРИЛИШ БАНК"НИНГ ЯНГИЕР ФИЛИАЛИ</t>
  </si>
  <si>
    <t>708706, Янгиер ш., Шароф Рашидов к., 17</t>
  </si>
  <si>
    <t>00910</t>
  </si>
  <si>
    <t>КОРАКУЛ Т., ТИФ МИЛЛИЙ БАНКИНИНГ КОРАКУЛ ФИЛИАЛИ</t>
  </si>
  <si>
    <t>706010, Коракул т., Коракул ш., Улугбек к., 2</t>
  </si>
  <si>
    <t>00911</t>
  </si>
  <si>
    <t>ЯНГИЙУЛ Ш., ТИФ МИЛЛИЙ БАНКИНИНГ ЯНГИЙУЛ ФИЛИАЛИ</t>
  </si>
  <si>
    <t>702808, Янгийул ш., Самарканд к., 178</t>
  </si>
  <si>
    <t>00912</t>
  </si>
  <si>
    <t>БЕКОБОД Ш., ТИФ МИЛЛИЙ БАНКИНИНГ БЕКОБОД ФИЛИАЛИ</t>
  </si>
  <si>
    <t>702911, Бекобод ш., Пешаков к., 22</t>
  </si>
  <si>
    <t>00913</t>
  </si>
  <si>
    <t>ЖОМБОЙ Т., ТИФ МИЛЛИЙ БАНКИНИНГ ЖОМБОЙ ФИЛИАЛИ</t>
  </si>
  <si>
    <t>704506, Жомбой т., Жомбой ш., Охунбобоев к., 25</t>
  </si>
  <si>
    <t>00914</t>
  </si>
  <si>
    <t>КУМКУРГОН Т., ТИФ МИЛЛИЙ БАНКИНИНГ КУМКУРГОН ФИЛИАЛИ</t>
  </si>
  <si>
    <t>733426, Кумкургон т., Кумкургон ш., Беруний к., 6</t>
  </si>
  <si>
    <t>00915</t>
  </si>
  <si>
    <t>ХОНКА Т., ТИФ МИЛЛИЙ БАНКИНИНГ XОНКА ФИЛИАЛИ</t>
  </si>
  <si>
    <t>741600, Xонка т., Хонка кург., Ал-Xоразмий к., 2-а</t>
  </si>
  <si>
    <t>00916</t>
  </si>
  <si>
    <t>МИРЗАЧУЛ Т., ТИФ МИЛЛИЙ БАНКИНИНГ МИРЗАЧУЛ ФИЛИАЛИ</t>
  </si>
  <si>
    <t>708700, Мирзачул т., Гагарин ш., Узбекистон к., 106</t>
  </si>
  <si>
    <t>00917</t>
  </si>
  <si>
    <t>Г.АНДИЖАН, ЧАСТНЫЙ АКЦИОНЕРНО-КОММЕРЧЕСКИЙ БАНК "ИСТИКБОЛ БАНК" ИКБ</t>
  </si>
  <si>
    <t>г.Андижан, ул.Истиклол, д.35</t>
  </si>
  <si>
    <t>00918</t>
  </si>
  <si>
    <t>ТОШКЕНТ Ш., ТИФ МИЛЛИЙ БАНКИНИНГ УЧТЕПА ФИЛИАЛИ</t>
  </si>
  <si>
    <t>700138, Тошкент ш., Учтепа т., Фарход к., 54</t>
  </si>
  <si>
    <t>00919</t>
  </si>
  <si>
    <t>ЧИРЧИК Ш., ТИФ МИЛЛИЙ БАНКИНИНГ ЧИРЧИК ФИЛИАЛИ</t>
  </si>
  <si>
    <t>702100, Чирчик ш., А.Навоий к., 253</t>
  </si>
  <si>
    <t>00920</t>
  </si>
  <si>
    <t>УРТАЧИРЧИК Т., ТИФ МИЛЛИЙ БАНКИНИНГ ТУЙТЕПА ФИЛИАЛИ</t>
  </si>
  <si>
    <t>702300, Уртачирчик т., Туйтепа ш., Тошкент йули к., 56</t>
  </si>
  <si>
    <t>00921</t>
  </si>
  <si>
    <t>НИШОН Т., ТИФ МИЛЛИЙ БАНКИНИНГ ЯНГИ-НИШОН ФИЛИАЛИ</t>
  </si>
  <si>
    <t>731021, Нишон т.,Янгинишон ш., Толлимаржон катта халка йули</t>
  </si>
  <si>
    <t>00922</t>
  </si>
  <si>
    <t>ШАХРИХОН Т., ТИФ МИЛЛИЙ БАНКИНИНГ ШАХРИХОН ФИЛИАЛИ</t>
  </si>
  <si>
    <t>711040, Шахрихон т., Шахрихон ш., Шахрихон к., 16</t>
  </si>
  <si>
    <t>00923</t>
  </si>
  <si>
    <t>АНДИЖОН Ш., АТ "АЛОКАБАНК"НИНГ АНДИЖОН ФИЛИАЛИ</t>
  </si>
  <si>
    <t>710011, Андижон ш., Пахтакор к., 11</t>
  </si>
  <si>
    <t>00924</t>
  </si>
  <si>
    <t>БЕКОБОД Ш., ОАТБ "КИШЛОК КУРИЛИШ БАНК"НИНГ БЕКОБОД ФИЛИАЛИ</t>
  </si>
  <si>
    <t>702911, Бекобод ш., Бирлик к., 5</t>
  </si>
  <si>
    <t>00925</t>
  </si>
  <si>
    <t>КОРОВУЛБОЗОР Т., ТИФ МИЛЛИЙ БАНКИНИНГ КОРОВУЛБОЗОР ФИЛИАЛИ</t>
  </si>
  <si>
    <t>706120, Коровулбозор т., Коровулбозор ш., Вохидов к., 1</t>
  </si>
  <si>
    <t>00927</t>
  </si>
  <si>
    <t>ШОФИРКОН Т., ТИФ МИЛЛИЙ БАНКИНИНГ ШОФИРКОН ФИЛИАЛИ</t>
  </si>
  <si>
    <t>706514, Шофиркон т., Шофиркон ш., Мустакиллик к., 9</t>
  </si>
  <si>
    <t>00928</t>
  </si>
  <si>
    <t>КАРШИ Ш., "УКТАМБАНК" ХОАТ БАНКИНИНГ БОШ ОФИСИ</t>
  </si>
  <si>
    <t>730011, Карши ш., Проектная к., 10</t>
  </si>
  <si>
    <t>00929</t>
  </si>
  <si>
    <t>САМАРКАНД Т., "АГРОБАНК" ОАТБНИНГ ГУЛОБОД ФИЛИАЛИ</t>
  </si>
  <si>
    <t>704034, Самарканд т., Гулобод а.п., Гулобод к., 2</t>
  </si>
  <si>
    <t>00930</t>
  </si>
  <si>
    <t>ТОШКЕНТ Ш., ТИФ МИЛЛИЙ БАНКИНИНГ БЕКТЕМИР ФИЛИАЛИ</t>
  </si>
  <si>
    <t>700182, Тошкент ш., Бектемир т., X.Байкаро к., 15</t>
  </si>
  <si>
    <t>00931</t>
  </si>
  <si>
    <t>БУСТОНЛИК Т., ТИФ МИЛЛИЙ БАНКИНИНГ ГАЗАЛКЕНТ ФИЛИАЛИ</t>
  </si>
  <si>
    <t>702180, Бустонлик т., Газалкент ш., Олтинсари к., 12</t>
  </si>
  <si>
    <t>00932</t>
  </si>
  <si>
    <t>ЧОРТОК Т., ТИФ МИЛЛИЙ БАНКИНИНГ ЧОРТОК ФИЛИАЛИ</t>
  </si>
  <si>
    <t>00933</t>
  </si>
  <si>
    <t>ЖАРКУРГОН Т., ОАТБ "КИШЛОК КУРИЛИШ БАНК"НИНГ ЖАРКУРГОН ФИЛИАЛИ</t>
  </si>
  <si>
    <t>733300, Жаркургон т., Жаркургон ш., А.Навоий к., 1</t>
  </si>
  <si>
    <t>00934</t>
  </si>
  <si>
    <t>САРИОСИЁ Т., ОАТБ "КИШЛОК КУРИЛИШ БАНК"НИНГ САРИОСИЁ ФИЛИАЛИ</t>
  </si>
  <si>
    <t>733606, Сариосиё т., Сариосиё кург., М.Улугбек к., 18</t>
  </si>
  <si>
    <t>00935</t>
  </si>
  <si>
    <t>АНГОРСКОЕ ОТД. АСАКАБАНКА АСБ</t>
  </si>
  <si>
    <t>Ангорский район, ул.Ат-Термизий, д.5</t>
  </si>
  <si>
    <t>00936</t>
  </si>
  <si>
    <t>Г.БУХАРА, БУХАРСКОЕ ОТД. МЕВАСАБЗАВОТБАНКА МСБ</t>
  </si>
  <si>
    <t>г.Бухара, ул.Каюм Муртазаев, д.6</t>
  </si>
  <si>
    <t>00937</t>
  </si>
  <si>
    <t>ТОШКЕНТ Ш., "ИПОТЕКА-БАНК" АТИБ БОШ АМАЛИЁТ БОШКАРМАСИ</t>
  </si>
  <si>
    <t>100000, Тошкент ш., М.Улугбек т., Мустакиллик шох к., 17</t>
  </si>
  <si>
    <t>00938</t>
  </si>
  <si>
    <t>ШЕРОБОД Т., ТИФ МИЛЛИЙ БАНКИНИНГ ШЕРОБОД ФИЛИАЛИ</t>
  </si>
  <si>
    <t>733100, Шеробод т., Шеробод ш., А.Навоий к., 20</t>
  </si>
  <si>
    <t>00939</t>
  </si>
  <si>
    <t>НУРОБОД Т., ТИФ МИЛЛИЙ БАНКИНИНГ НУРОБОД ФИЛИАЛИ</t>
  </si>
  <si>
    <t>704246, Нуробод т., Нуробод ш., Мустакиллик к., 27</t>
  </si>
  <si>
    <t>00940</t>
  </si>
  <si>
    <t>ЯНГИАРИК Т., ТИФ МИЛЛИЙ БАНКИНИНГ ЯНГИАРИК ФИЛИАЛИ</t>
  </si>
  <si>
    <t>741627, Янгиарик т., Янгиарик а.п., Мустакиллик к., 78</t>
  </si>
  <si>
    <t>00941</t>
  </si>
  <si>
    <t>ПАСТДАРГОМ Т., ТИФ МИЛЛИЙ БАНКИНИНГ ПАСТДАРГОМ ФИЛИАЛИ</t>
  </si>
  <si>
    <t>704300, Пастдаргом т., Жума ш., Самарканд к., 87</t>
  </si>
  <si>
    <t>00942</t>
  </si>
  <si>
    <t>ВОБКЕНТ Т., ТИФ МИЛЛИЙ БАНКИНИНГ ВОБКЕНТ ФИЛИАЛИ</t>
  </si>
  <si>
    <t>706500, Вобкент т., Вобкент ш., Саттор Ярашев к., 23</t>
  </si>
  <si>
    <t>00943</t>
  </si>
  <si>
    <t>РОМИТОН Т., ТИФ МИЛЛИЙ БАНКИНИНГ РОМИТОН ФИЛИАЛИ</t>
  </si>
  <si>
    <t>706400, Ромитон т., Ромитон ш., Шафигулин к., 11</t>
  </si>
  <si>
    <t>00945</t>
  </si>
  <si>
    <t>КИЗИЛТЕПА Т., ТИФ МИЛЛИЙ БАНКИНИНГ КИЗИЛТЕПА ФИЛИАЛИ</t>
  </si>
  <si>
    <t>706702, Кизилтепа т., Кизилтепа ш., Узбекистон к., 35</t>
  </si>
  <si>
    <t>00946</t>
  </si>
  <si>
    <t>РИШТОН Т., ТИФ МИЛЛИЙ БАНКИНИНГ РИШТОН ФИЛИАЛИ</t>
  </si>
  <si>
    <t>713330, Риштон т., Риштон ш., Рошидоний к., 253</t>
  </si>
  <si>
    <t>00948</t>
  </si>
  <si>
    <t>С.ТАХТАКУПИР, ФИЛИАЛ "АДИЛЕТ" "ГАЛЛАБАНКА" ГЛБ</t>
  </si>
  <si>
    <t>Республика Каракалпакстан,Тахтакупирский район, с.Тахтакупир</t>
  </si>
  <si>
    <t>00949</t>
  </si>
  <si>
    <t>Г.ТАШКЕНТ, ЧАСТНЫЙ ОТКРЫТЫЙ АК "КАРВОН-БАНК" КВБ</t>
  </si>
  <si>
    <t>г.Ташкент, Акмал-Икрамов-й р-н, массив Урикзор, Стройгород</t>
  </si>
  <si>
    <t>00950</t>
  </si>
  <si>
    <t>ТОШКЕНТ Ш., ЭРОН "СОДЕРОТ"БАНКИНИНГ ТОШКЕНТ ШАХРИДАГИ ШУЪБА БАНКИ БОШ ОФИСИ</t>
  </si>
  <si>
    <t>700060, Тошкент ш., Миробод т., Чехов к., 10</t>
  </si>
  <si>
    <t>00953</t>
  </si>
  <si>
    <t>БЕРУНИЙ Т., ОАТБ "КИШЛОК КУРИЛИШ БАНК"НИНГ БЕРУНИЙ ФИЛИАЛИ</t>
  </si>
  <si>
    <t>743600, Беруний т., Беруний ш., Кат к., 10</t>
  </si>
  <si>
    <t>00954</t>
  </si>
  <si>
    <t>ТОШКЕНТ Ш., "ТРАСТБАНК" ХОАБ БАНКИНИНГ "ПОЙТАХТ" ФИЛИАЛИ</t>
  </si>
  <si>
    <t>700077, Тошкент ш., М.Улугбек т., Буюк ипак йули к., 63</t>
  </si>
  <si>
    <t>00955</t>
  </si>
  <si>
    <t>МАРХАМАТ Т., ТИФ МИЛЛИЙ БАНКИНИНГ МАРХАМАТ ФИЛИАЛИ</t>
  </si>
  <si>
    <t>711020, Мархамат т., Мархамат ш., Ипак йули к., 146</t>
  </si>
  <si>
    <t>00956</t>
  </si>
  <si>
    <t>КУКОН Ш., "ХАМКОРБАНК" АТ БАНКИНИНГ КУКОН ФИЛИАЛИ</t>
  </si>
  <si>
    <t>713000, Кукон ш., Кипчокарик к., 98</t>
  </si>
  <si>
    <t>00957</t>
  </si>
  <si>
    <t>ТОШКЕНТ Ш., "БИЗНЕС БАНК" ХОАТ БАНКИНИНГ БОШ ОФИСИ</t>
  </si>
  <si>
    <t>700047, Тошкент ш., Миробод т., Моварауннахр к., 13-а</t>
  </si>
  <si>
    <t>15.03.2005</t>
  </si>
  <si>
    <t>00958</t>
  </si>
  <si>
    <t>ТОШКЕНТ Ш., "АСАКА" ДАТ БАНКИНИНГ СИРГАЛИ ФИЛИАЛИ</t>
  </si>
  <si>
    <t>700209, Тошкент ш., Сиргали т., Сиргали-4 д., Массон к., 39</t>
  </si>
  <si>
    <t>00959</t>
  </si>
  <si>
    <t>ТОШКЕНТ Ш., "ИПОТЕКА-БАНК" АТИБ XАМЗА ФИЛИАЛИ</t>
  </si>
  <si>
    <t>700071, Тошкент ш., Xамза т., Лисунов к., 69а</t>
  </si>
  <si>
    <t>00960</t>
  </si>
  <si>
    <t>ЧИНОЗ Т., "ХАМКОРБАНК" АТ БАНКИНИНГ ЧИНОЗ ФИЛИАЛИ</t>
  </si>
  <si>
    <t>702860, Чиноз т., Чиноз ш., Ш.Рашидов к., 12-а</t>
  </si>
  <si>
    <t>00961</t>
  </si>
  <si>
    <t>БУХОРО Ш., АТ "АЛОКАБАНК"НИНГ БУХОРО ФИЛИАЛИ</t>
  </si>
  <si>
    <t>705000, Бухоро ш., К.Муртозоев к., 6-а</t>
  </si>
  <si>
    <t>00962</t>
  </si>
  <si>
    <t>БАЛИКЧИ Т., "ХАМКОРБАНК" АТ БАНКИНИНГ ЧИНОБОД ФИЛИАЛИ</t>
  </si>
  <si>
    <t>711173, Баликчи т., Чинобод ш., Чинобод шох к., 19</t>
  </si>
  <si>
    <t>00963</t>
  </si>
  <si>
    <t>ТОШКЕНТ Ш., "АСАКА" ДАТ БАНКИНИНГ ЮНУСОБОД ФИЛИАЛИ</t>
  </si>
  <si>
    <t>700212, Тошкент ш., Юнусобод т., Чимкент тракти к., 79</t>
  </si>
  <si>
    <t>00964</t>
  </si>
  <si>
    <t>Г.САМАРКАНД, ЧАСТНЫЙ ЗАКРЫТЫЙ АКЦИОНЕРНО-КОММЕРЧЕСКИЙ БАНК "СОГДИАНА-БАНК" СУБ</t>
  </si>
  <si>
    <t>г.Самарканд, 1-й переулок Лутфий, д.15</t>
  </si>
  <si>
    <t>04.08.2003</t>
  </si>
  <si>
    <t>00965</t>
  </si>
  <si>
    <t>ФАРГОНА Ш., "ХАМКОРБАНК" АТ БАНКИНИНГ ФАРГОНА ФИЛИАЛИ</t>
  </si>
  <si>
    <t>712000, Фаргона ш., Кори Ниёзий к., 22</t>
  </si>
  <si>
    <t>00966</t>
  </si>
  <si>
    <t>БУХОРО Ш., "ХАМКОРБАНК" АТ БАНКИНИНГ БУХОРО ФИЛИАЛИ</t>
  </si>
  <si>
    <t>705017, Бухоро ш., К.Муртозоев к., 5</t>
  </si>
  <si>
    <t>00967</t>
  </si>
  <si>
    <t>ТЕРМИЗ Ш., АТ "АЛОКАБАНК"НИНГ СУРХОНДАРЁ ФИЛИАЛИ</t>
  </si>
  <si>
    <t>732000, Термиз ш., Ф.Xужаев к., 1</t>
  </si>
  <si>
    <t>00968</t>
  </si>
  <si>
    <t>САМАРКАНД Ш., "САМАРКАНДБАНК" ОАТ БАНКИНИНГ БОШ ОФИСИ</t>
  </si>
  <si>
    <t>703008, Самарканд ш., Фирдавсий к., 75</t>
  </si>
  <si>
    <t>00969</t>
  </si>
  <si>
    <t>ТОШКЕНТ Ш., "АСАКА" ДАТ БАНКИНИНГ ШАЙХОНТОХУР ФИЛИАЛИ</t>
  </si>
  <si>
    <t>100021, Тошкент ш., Шайхонтохур т., Фуркат к., 9</t>
  </si>
  <si>
    <t>00970</t>
  </si>
  <si>
    <t>БУХОРО Ш., "ПАРВИНА БАНК" ХЁАТ БАНКИНИНГ БУХОРО ФИЛИАЛИ</t>
  </si>
  <si>
    <t>705005, Бухоро ш., Накшбандий к., 38</t>
  </si>
  <si>
    <t>04.11.2008</t>
  </si>
  <si>
    <t>00971</t>
  </si>
  <si>
    <t>МАРГИЛОН Ш., "АСАКА" ДАТ БАНКИНИНГ МАРГИЛОН ФИЛИАЛИ</t>
  </si>
  <si>
    <t>713000, Маргилон ш., Саккокий к., 9</t>
  </si>
  <si>
    <t>00972</t>
  </si>
  <si>
    <t>АНДИЖОН Ш., "АСАКА" ДАТ БАНКИНИНГ ФАРХОД ФИЛИАЛИ</t>
  </si>
  <si>
    <t>710000, Андижон ш., Айланма к., 1</t>
  </si>
  <si>
    <t>00973</t>
  </si>
  <si>
    <t>КУКОН Ш., "УНИВЕРСАЛБАНК" ХОАТ БАНКИНИНГ БОШ ОФИСИ</t>
  </si>
  <si>
    <t>713000, Кукон ш., Истиклол к., 18</t>
  </si>
  <si>
    <t>00974</t>
  </si>
  <si>
    <t>ТОШКЕНТ Ш., "КАПИТАЛБАНК" ОАТ БАНКИНИНГ БОШ ОФИСИ</t>
  </si>
  <si>
    <t>100000, Тошкент ш., Миробод т., Матбуотчилар к., 32</t>
  </si>
  <si>
    <t>00975</t>
  </si>
  <si>
    <t>БУХОРО Т., ОАТБ "КИШЛОК КУРИЛИШ БАНК"НИНГ ГАЛАОСИЁ ФИЛИАЛИ</t>
  </si>
  <si>
    <t>706200, Бухоро т., Галаосиё ш., Бухоро шох к., 54</t>
  </si>
  <si>
    <t>00976</t>
  </si>
  <si>
    <t>ЯНГИЙУЛ Ш., "ХАМКОРБАНК" АТ БАНКИНИНГ ЯНГИЙУЛ ФИЛИАЛИ</t>
  </si>
  <si>
    <t>702808, Янгийул ш., Самарканд к., 215</t>
  </si>
  <si>
    <t>00977</t>
  </si>
  <si>
    <t>ЖАЛОЛКУДУК Т., "ХАМКОРБАНК" АТ БАНКИНИНГ ЖАЛОЛКУДУК ФИЛИАЛИ</t>
  </si>
  <si>
    <t>711200, Жалолкудук т., Охунбобоев ш., А.Навоий к., 18</t>
  </si>
  <si>
    <t>00978</t>
  </si>
  <si>
    <t>ТОШКЕНТ Ш., "ИПОТЕКА-БАНК" АТИБ СИРГАЛИ ФИЛИАЛИ</t>
  </si>
  <si>
    <t>700209, Тошкент ш., Сиргали т., А.Ахматова к., 3</t>
  </si>
  <si>
    <t>00979</t>
  </si>
  <si>
    <t>АНДИЖОН Ш., "ТУРОН" АТ БАНКИНИНГ АНДИЖОН БУЛИМИ</t>
  </si>
  <si>
    <t>710002, Андижон ш., А.Фитрат к., 214</t>
  </si>
  <si>
    <t>00980</t>
  </si>
  <si>
    <t>ТОШКЕНТ Ш., "РАВНАКБАНК" ХОАТ БАНКИНИНГ БОШ ОФИСИ</t>
  </si>
  <si>
    <t>700021, Тошкент ш., Шайхонтохур т., Фуркат к., 2</t>
  </si>
  <si>
    <t>00981</t>
  </si>
  <si>
    <t>ТОШКЕНТ Ш., "ДАВР-БАНК" ХЁАТ БАНКИНИНГ БОШ ОФИСИ</t>
  </si>
  <si>
    <t>700011, Тошкент ш., Шайхонт. т., Навоий-Заркайнар к., блок-А</t>
  </si>
  <si>
    <t>00982</t>
  </si>
  <si>
    <t>ЖИЗЗАХ Ш., "ТУРОН" АТ БАНКИНИНГ ЖИЗЗАХ БУЛИМИ</t>
  </si>
  <si>
    <t>708000, Жиззах ш., А.Навоий к., 10</t>
  </si>
  <si>
    <t>00984</t>
  </si>
  <si>
    <t>ТОШКЕНТ Ш., "АГРОБАНК" ОАТБНИНГ ЧИЛОНЗОР ФИЛИАЛИ</t>
  </si>
  <si>
    <t>700115, Тошкент ш., Чилонзор т., Чилонзор-3 даха, 74</t>
  </si>
  <si>
    <t>00985</t>
  </si>
  <si>
    <t>САМАРКАНД Ш., АТ "АЛОКАБАНК"НИНГ САМАРКАНД ФИЛИАЛИ</t>
  </si>
  <si>
    <t>703000, Самарканд ш., Челек к., 56</t>
  </si>
  <si>
    <t>00986</t>
  </si>
  <si>
    <t>ТОШКЕНТ Ш., "ТУРОН" АТ БАНКИНИНГ МИРОБОД ФИЛИАЛИ</t>
  </si>
  <si>
    <t>100072, Тошкент ш., Миробод т., Фаргона йули к., 2а</t>
  </si>
  <si>
    <t>00987</t>
  </si>
  <si>
    <t>ТОШКЕНТ Ш., ОАТБ "КИШЛОК КУРИЛИШ БАНК"НИНГ ТОШКЕНТ ВИЛОЯТИ МИНТАКАВИЙ ФИЛИАЛИ</t>
  </si>
  <si>
    <t>700047, Тошкент ш., Миробод т., Мовароуннахр к., 13-а</t>
  </si>
  <si>
    <t>00988</t>
  </si>
  <si>
    <t>ОЛМАЛИК Ш., "ХАМКОРБАНК" АТ БАНКИНИНГ ОЛМАЛИК ФИЛИАЛИ</t>
  </si>
  <si>
    <t>702600, Олмалик ш., Мустакиллик к., 10</t>
  </si>
  <si>
    <t>00989</t>
  </si>
  <si>
    <t>ШАХРИСАБЗ Т., "ТУРОН" АТ БАНКИНИНГ ШАХРИСАБЗ БУЛИМИ</t>
  </si>
  <si>
    <t>00990</t>
  </si>
  <si>
    <t>КАРШИ Ш., АТ "АЛОКАБАНК"НИНГ КАШКАДАРЁ ФИЛИАЛИ</t>
  </si>
  <si>
    <t>730000, Карши ш., Узбекистон к., 47</t>
  </si>
  <si>
    <t>00991</t>
  </si>
  <si>
    <t>МАРГИЛОН Ш., "ХАМКОРБАНК" АТ БАНКИНИНГ МАРГИЛОН ФИЛИАЛИ</t>
  </si>
  <si>
    <t>713700, Маргилон ш., Б.Маргилоний к., 400</t>
  </si>
  <si>
    <t>00992</t>
  </si>
  <si>
    <t>НАМАНГАН Ш., "ХАМКОРБАНК" АТ БАНКИНИНГ НАМАНГАН ФИЛИАЛИ</t>
  </si>
  <si>
    <t>716008, Наманган ш., А.Навоий к., 31</t>
  </si>
  <si>
    <t>00993</t>
  </si>
  <si>
    <t>ОЛОТ Т., "ТУРОН" АТ БАНКИНИНГ ОЛОТ БУЛИМИ</t>
  </si>
  <si>
    <t>706030, Олот т., Олот ш., Дустлик к., 7</t>
  </si>
  <si>
    <t>00994</t>
  </si>
  <si>
    <t>САМАРКАНД Ш., АТ САНОАТ-КУРИЛИШ БАНКИНИНГ АМИР ТЕМУР ФИЛИАЛИ</t>
  </si>
  <si>
    <t>703058, Самарканд ш., А.Икромов к., 13</t>
  </si>
  <si>
    <t>00995</t>
  </si>
  <si>
    <t>Г.ТАШКЕНТ, АКМАЛ ИКРАМОВСКИЙ ФИЛИАЛ АББ "ТРАСТБАНК" ТРБ</t>
  </si>
  <si>
    <t>г.Ташкент, Акмал Икрамовский район, ул.Саккокий, д.3-а</t>
  </si>
  <si>
    <t>19.04.2004</t>
  </si>
  <si>
    <t>00996</t>
  </si>
  <si>
    <t>ТОШКЕНТ Ш., "УНИВЕРСАЛБАНК" ХОАТ БАНКИНИНГ ТОШКЕНТ ФИЛИАЛИ</t>
  </si>
  <si>
    <t>700000, Тошкент ш., Миробод т., Матбуотчилар к., 32</t>
  </si>
  <si>
    <t>00997</t>
  </si>
  <si>
    <t>ТОШКЕНТ Ш., "ИПОТЕКА-БАНК" АТИБ ЧИЛОНЗОР ФИЛИАЛИ</t>
  </si>
  <si>
    <t>700113, Тошкент ш., Чилонзор т., Катортол к., 37</t>
  </si>
  <si>
    <t>00998</t>
  </si>
  <si>
    <t>КИБРАЙ Т., "АЛП ЖАМОЛ БАНК" ХОАТ БАНКИНИНГ КИБРАЙ ФИЛИАЛИ</t>
  </si>
  <si>
    <t>702130, Кибрай т., Кибрай ш., Зебунисо к., 7-а</t>
  </si>
  <si>
    <t>15.06.2009</t>
  </si>
  <si>
    <t>00999</t>
  </si>
  <si>
    <t>ТОШКЕНТ Ш., "ИПАК ЙУЛИ" АИТ БАНКИНИНГ УРИКЗОР ФИЛИАЛИ</t>
  </si>
  <si>
    <t>700156, Тошкент ш., А.Икромов т., Урикзор мав.,Стройгород б.</t>
  </si>
  <si>
    <t>01000</t>
  </si>
  <si>
    <t>ТОШКЕНТ Ш., "КРЕДИТ-СТАНДАРТ" ОАТ БАНКИНИНГ БОШ ОФИСИ</t>
  </si>
  <si>
    <t>700015, Тошкент ш., Миробод т., Кунаев к., 25</t>
  </si>
  <si>
    <t>01001</t>
  </si>
  <si>
    <t>ТЕРМИЗ Ш., "ХАМКОРБАНК" АТ БАНКИНИНГ ТЕРМИЗ ФИЛИАЛИ</t>
  </si>
  <si>
    <t>732000, Термиз ш., Ат-Термизий к., 15-а</t>
  </si>
  <si>
    <t>01002</t>
  </si>
  <si>
    <t>САМАРКАНД Ш., "ПАРВИНА БАНК" ХЁАТ БАНКИНИНГ САМАРКАНД ФИЛИАЛИ</t>
  </si>
  <si>
    <t>703005, Самарканд ш., Лутфий 1 тора куча, 15</t>
  </si>
  <si>
    <t>01003</t>
  </si>
  <si>
    <t>КУВАСОЙ Ш., "ХАМКОРБАНК" АТ БАНКИНИНГ КУВАСОЙ ФИЛИАЛИ</t>
  </si>
  <si>
    <t>713831, Кувасой ш., А.Навоий к., 1</t>
  </si>
  <si>
    <t>01004</t>
  </si>
  <si>
    <t>САМАРКАНД Ш., "АСАКА" ДАТ БАНКИНИНГ АФРОСИЁБ ФИЛИАЛИ</t>
  </si>
  <si>
    <t>703018, Самарканд ш., Спитамен к., 157-а</t>
  </si>
  <si>
    <t>01005</t>
  </si>
  <si>
    <t>САМАРКАНД Ш., ДТ ХАЛК БАНКИНИНГ САМАРКАНД ВИЛОЯТ ФИЛИАЛИ</t>
  </si>
  <si>
    <t>703057, Самарканд ш., Навоий к., 25</t>
  </si>
  <si>
    <t>01007</t>
  </si>
  <si>
    <t>КАРМАНА Т., АТ "АЛОКАБАНК"НИНГ НАВОИЙ ФИЛИАЛИ</t>
  </si>
  <si>
    <t>706810, Кармана т., К.Рахимов ш/х, 7-бригада</t>
  </si>
  <si>
    <t>01008</t>
  </si>
  <si>
    <t>ТОШКЕНТ Ш., "ХАМКОРБАНК" АТ БАНКИНИНГ АВИАСОЗЛИК ФИЛИАЛИ</t>
  </si>
  <si>
    <t>700016, Тошкент ш., Xамза т., М.Xасанова к., 5</t>
  </si>
  <si>
    <t>01010</t>
  </si>
  <si>
    <t>КУМКУРГОН Т., ОАТБ "КИШЛОК КУРИЛИШ БАНК"НИНГ КУМКУРГОН ФИЛИАЛИ</t>
  </si>
  <si>
    <t>733426, Кумкургон т., Кумкургон ш., Беш кахрамон ш/х маркази</t>
  </si>
  <si>
    <t>01011</t>
  </si>
  <si>
    <t>ФАРГОНА Ш., АТ "АЛОКАБАНК"НИНГ ФАРГОНА ФИЛИАЛИ</t>
  </si>
  <si>
    <t>712000, Фаргона ш., Махмуд Косимов к., 75</t>
  </si>
  <si>
    <t>01012</t>
  </si>
  <si>
    <t>НАМАНГАН Ш., "АСАКА" ДАТ БАНКИНИНГ ДАВЛАТОБОД ФИЛИАЛИ</t>
  </si>
  <si>
    <t>716006, Наманган ш., 3-микро т., Тинчлик к., 3</t>
  </si>
  <si>
    <t>01013</t>
  </si>
  <si>
    <t>ТОШКЕНТ Ш.,"ХАМКОРБАНК" АТ БАНКИНИНГ ЯККАСАРОЙ ФИЛИАЛИ</t>
  </si>
  <si>
    <t>700070, Тошкент ш., Яккасарой т., У.Носир к., 57</t>
  </si>
  <si>
    <t>01014</t>
  </si>
  <si>
    <t>ТОШКЕНТ Ш., "БИЗНЕС БАНК" ХОАТ БАНКИНИНГ ЯККАСАРОЙ ФИЛИАЛИ</t>
  </si>
  <si>
    <t>700100, Тошкент ш., Яккасарой т., Усмон Носир к., 65</t>
  </si>
  <si>
    <t>01015</t>
  </si>
  <si>
    <t>КАРШИ Ш., "АЛП ЖАМОЛ БАНК" ХОАТ БАНКИНИНГ КАРШИ ШАХАР ФИЛИАЛИ</t>
  </si>
  <si>
    <t>730300, Карши ш., Узбекистон кучаси, 256-уй</t>
  </si>
  <si>
    <t>01016</t>
  </si>
  <si>
    <t>ЯНГИОБОД Т., ОАТБ "КИШЛОК КУРИЛИШ БАНК"НИНГ ЯНГИОБОД ФИЛИАЛИ</t>
  </si>
  <si>
    <t>Жиззах вил., Янгиобод т., Баландчарик кург.</t>
  </si>
  <si>
    <t>01017</t>
  </si>
  <si>
    <t>ТОШКЕНТ Ш., "ИПОТЕКА-БАНК" АТИБ ЯККАСАРОЙ ФИЛИАЛИ</t>
  </si>
  <si>
    <t>700013, Тошкент ш., Яккасарой т., У.Носир к., 61</t>
  </si>
  <si>
    <t>01018</t>
  </si>
  <si>
    <t>ТОШКЕНТ Ш., "КАПИТАЛБАНК" ОАТ БАНКИНИНГ МИРЗО УЛУГБЕК ФИЛИАЛИ</t>
  </si>
  <si>
    <t>100077, Тошкент ш., М.Улугбек т., Х.Абдуллаев к., 52б</t>
  </si>
  <si>
    <t>01019</t>
  </si>
  <si>
    <t>ЗАНГИОТА Т., "ТУРОН" АТ БАНКИНИНГ ЗАНГИОТА ФИЛИАЛИ</t>
  </si>
  <si>
    <t>702050,Тошкент вил.,Зангиота т.,Эшонгузар кург.,Охунбобоев к</t>
  </si>
  <si>
    <t>01020</t>
  </si>
  <si>
    <t>УРГАНЧ Ш., "ХАМКОРБАНК" ОАТ БАНКИНИНГ УРГАНЧ ФИЛИАЛИ</t>
  </si>
  <si>
    <t>220500, Урганч ш., Пахлавон Махмуд к., 59</t>
  </si>
  <si>
    <t>01021</t>
  </si>
  <si>
    <t>ЗАРАФШОН Ш., "АСАКА" ДАТ БАНКИНИНГ ЗАРАФШОН ФИЛИАЛИ</t>
  </si>
  <si>
    <t>706801, Навоий вил.,Зарафшон ш.,4-кичик т., А.Навоий к., 22а</t>
  </si>
  <si>
    <t>01022</t>
  </si>
  <si>
    <t>АНГРЕН Ш., АТ САНОАТ-КУРИЛИШ БАНКИНИНГ АНГРЕН ФИЛИАЛИ</t>
  </si>
  <si>
    <t>702500, Ангрен ш., 5/1-а д, 3</t>
  </si>
  <si>
    <t>01023</t>
  </si>
  <si>
    <t>САМАРКАНД Ш., "КРЕДИТ-СТАНДАРТ" ОАТ БАНКИНИНГ САМАРКАНД ФИЛИАЛИ</t>
  </si>
  <si>
    <t>703000, Самарканд ш., Кошгарий к., 49</t>
  </si>
  <si>
    <t>01024</t>
  </si>
  <si>
    <t>БУКА Т., АТ "ТУРОН" БАНКИНИНГ ТОШКЕНТ ВИЛОЯТИ БУКА ФИЛИАЛИ</t>
  </si>
  <si>
    <t>702600, Тошкент вил., Бука т., Магистрал к., 2</t>
  </si>
  <si>
    <t>01025</t>
  </si>
  <si>
    <t>ТОШКЕНТ Ш., ДТ ХАЛК БАНКИНИНГ ТОШКЕНТ ВИЛОЯТ ФИЛИАЛИ</t>
  </si>
  <si>
    <t>700115, Тошкент ш., Чилонзор т., Чупон-ота к., 70 "А"</t>
  </si>
  <si>
    <t>01026</t>
  </si>
  <si>
    <t>ЖИЗЗАХ Ш., АТ "АЛОКАБАНК"НИНГ ЖИЗЗАХ ФИЛИАЛИ</t>
  </si>
  <si>
    <t>708000, Жиззах ш., А.Навоий к., 4</t>
  </si>
  <si>
    <t>01027</t>
  </si>
  <si>
    <t>БУХОРО Ш., "АСАКА" ДАТ БАНКИНИНГ БУХОРО ШАХАР ФИЛИАЛИ</t>
  </si>
  <si>
    <t>705011, Бухоро ш., Гиждувон к., 69</t>
  </si>
  <si>
    <t>01028</t>
  </si>
  <si>
    <t>ТОШКЕНТ Ш., "ИПАК ЙУЛИ" АИТ БАНКИНИНГ ЯККАСАРОЙ ФИЛИАЛИ</t>
  </si>
  <si>
    <t>01029</t>
  </si>
  <si>
    <t>ЗАНГИОТА Т., "АЛП ЖАМОЛ БАНК" ХОАТ БАНКИНИНГ ЗАНГИОТА ФИЛИАЛИ</t>
  </si>
  <si>
    <t>111800, Зангиота т., Эшон Гузор кург., Охунбобоев к., 20</t>
  </si>
  <si>
    <t>01030</t>
  </si>
  <si>
    <t>САМАРКАНД Ш., "ХАМКОРБАНК" АТ БАНКИНИНГ САМАРКАНД ФИЛИАЛИ</t>
  </si>
  <si>
    <t>140145, Самарканд ш., Амир Темур к., 149</t>
  </si>
  <si>
    <t>01031</t>
  </si>
  <si>
    <t>КАРШИ Ш., "ХАМКОРБАНК" АТ БАНКИНИНГ КАРШИ ФИЛИАЛИ</t>
  </si>
  <si>
    <t>180100, Карши ш., Амир Темур к., 41</t>
  </si>
  <si>
    <t>01032</t>
  </si>
  <si>
    <t>ТЕРМИЗ Ш., "КАПИТАЛБАНК" ОАТ БАНКИНИНГ ТЕРМИЗ ФИЛИАЛИ</t>
  </si>
  <si>
    <t>190111, Термиз ш., Ф.Хужаев к., Тадбиркорлар маркази биноси</t>
  </si>
  <si>
    <t>01033</t>
  </si>
  <si>
    <t>ТОШКЕНТ Ш., "КАПИТАЛБАНК" ОАТ БАНКИНИНГ ЧОРСУ ФИЛИАЛИ</t>
  </si>
  <si>
    <t>100071, Тошкент ш., Шайхонтохур т., Самарканд Дарбоза к., 13</t>
  </si>
  <si>
    <t>01034</t>
  </si>
  <si>
    <t>ОЛМАЛИК Ш., АТ САНОАТ-КУРИЛИШ БАНКИНИНГ ОЛМАЛИК ФИЛИАЛИ</t>
  </si>
  <si>
    <t>702419, Олмалик ш., Промзона худуди</t>
  </si>
  <si>
    <t>01035</t>
  </si>
  <si>
    <t>ФАРГОНА Ш., "КРЕДИТ-СТАНДАРТ" ОАТ БАНКИНИНГ ФАРГОНА ФИЛИАЛИ</t>
  </si>
  <si>
    <t>Фаргона ш., Ал-Фаргоний к., 69</t>
  </si>
  <si>
    <t>01036</t>
  </si>
  <si>
    <t>ТОШКЕНТ Ш., "ИПАК ЙУЛИ" АИТ БАНКИНИНГ САГБОН ФИЛИАЛИ</t>
  </si>
  <si>
    <t>100002, Тошкент ш., С.Рахимов т., Сагбон к., 1</t>
  </si>
  <si>
    <t>01037</t>
  </si>
  <si>
    <t>ТОШКЕНТ Ш., ОАТБ "КИШЛОК КУРИЛИШ БАНК" БОШ АМАЛИЁТЛАР БОШКАРМАСИ</t>
  </si>
  <si>
    <t>100060, Тошкент ш., Миробод т., Шахрисабз к., 36</t>
  </si>
  <si>
    <t>01038</t>
  </si>
  <si>
    <t>НУКУС Ш., "КАПИТАЛБАНК" ОАТ БАНКИНИНГ НУКУС ФИЛИАЛИ</t>
  </si>
  <si>
    <t>230105, Нукус ш., Ж.Аймурзаев к., 8</t>
  </si>
  <si>
    <t>01039</t>
  </si>
  <si>
    <t>ЧИНОЗ Т., "ИПОТЕКА-БАНК" АТИБ ЧИНОЗ ФИЛИАЛИ</t>
  </si>
  <si>
    <t>01040</t>
  </si>
  <si>
    <t>ТОШКЕНТ Ш., "АЛП ЖАМОЛ БАНК" ХОАТ БАНКИНИНГ ЧИЛОНЗОР ФИЛИАЛИ</t>
  </si>
  <si>
    <t>100117, Тошкент ш., Чилонзор т., Д20-а мавзеси, 4-а-сонли</t>
  </si>
  <si>
    <t>01041</t>
  </si>
  <si>
    <t>ТОШКЕНТ Ш., "INVЕSТ FINАNСЕ BАNК" ХОАТ БАНКИ</t>
  </si>
  <si>
    <t>100011, Тошкент ш., Шайхонтохур т., А.Навоий к., 18 "б"</t>
  </si>
  <si>
    <t>01042</t>
  </si>
  <si>
    <t>ТОШКЕНТ Ш., "КАПИТАЛБАНК" ОАТ БАНКИНИНГ СИРГАЛИ ФИЛИАЛИ</t>
  </si>
  <si>
    <t>100085, Тошкент ш., Сиргали т., Сиргали мавзеси 8</t>
  </si>
  <si>
    <t>01043</t>
  </si>
  <si>
    <t>ФАРГОНА Ш., "КАПИТАЛБАНК" ОАТ БАНКИНИНГ ФАРГОНА ФИЛИАЛИ</t>
  </si>
  <si>
    <t>Фаргона ш., М.Косимов к., 103</t>
  </si>
  <si>
    <t>01044</t>
  </si>
  <si>
    <t>ЧОРТОК Т., "МИКРОКРЕДИТБАНК" АТБ ЧОРТОК ФИЛИАЛИ</t>
  </si>
  <si>
    <t>717300, Чорток т., Мустакиллик шох к., 9</t>
  </si>
  <si>
    <t>01045</t>
  </si>
  <si>
    <t>ТЕРМИЗ Ш., АТ САНОАТ-КУРИЛИШ БАНКИНИНГ СУРХОНДАРЁ МИНТАКАВИЙ ФИЛИАЛИ</t>
  </si>
  <si>
    <t>190110, Термиз ш., А.Навоий к., 45 "а"</t>
  </si>
  <si>
    <t>01046</t>
  </si>
  <si>
    <t>ТОШКЕНТ Ш., "ДАВР-БАНК" ХЁАТ БАНКИНИНГ ЧИЛОНЗОР ФИЛИАЛИ</t>
  </si>
  <si>
    <t>Тошкент ш., Чилонзор т., Фарход к., Марказ-16, 15</t>
  </si>
  <si>
    <t>01047</t>
  </si>
  <si>
    <t>ПАСТДАРГОМ Т., "МИКРОКРЕДИТБАНК" АТБ ЖУМА ФИЛИАЛИ</t>
  </si>
  <si>
    <t>704300, Пастдаргом т., Жума ш., А.Темур к., 56</t>
  </si>
  <si>
    <t>01048</t>
  </si>
  <si>
    <t>ШАХРИСАБЗ Т., "ИПАК ЙУЛИ" ОАИТ БАНКИНИНГ ШАХРИСАБЗ ФИЛИАЛИ</t>
  </si>
  <si>
    <t>181306, Шахрисабз т., Шахрисабз ш., Пиллакашлар к., 21</t>
  </si>
  <si>
    <t>01049</t>
  </si>
  <si>
    <t>КОСОНСОЙ Т., "МИКРОКРЕДИТБАНК" АТБ КОСОНСОЙ ФИЛИАЛИ</t>
  </si>
  <si>
    <t>717220, Косонсой т., А.Жомий к., 4</t>
  </si>
  <si>
    <t>01050</t>
  </si>
  <si>
    <t>САМАРКАНД Ш., "АМIRBАNК" ХОАТ БАНКИ</t>
  </si>
  <si>
    <t>148108, Самарканд ш., М.Барака к., 49</t>
  </si>
  <si>
    <t>01051</t>
  </si>
  <si>
    <t>ТОШКЕНТ Ш., "КРЕДИТ-СТАНДАРТ" ОАТ БАНКИНИНГ ТОШКЕНТ ШАХАР ФИЛИАЛИ</t>
  </si>
  <si>
    <t>Тошкент ш., Миробод т., Кунаев к., 25</t>
  </si>
  <si>
    <t>01052</t>
  </si>
  <si>
    <t>УЧКУПРИК Т., "МИКРОКРЕДИТБАНК" АТБ УЧКУПРИК ФИЛИАЛИ</t>
  </si>
  <si>
    <t>713421, Учкуприк т., Наврузшох к., 42</t>
  </si>
  <si>
    <t>01053</t>
  </si>
  <si>
    <t>НАМАНГАН Ш., "АЛП ЖАМОЛ БАНК" ХОАТ БАНКИНИНГ НАМАНГАН ФИЛИАЛИ</t>
  </si>
  <si>
    <t>160103, Наманган ш., Алишер Навоий к., 70А</t>
  </si>
  <si>
    <t>01054</t>
  </si>
  <si>
    <t>НАМАНГАН Ш., "ИПАК ЙУЛИ" ОАИТ БАНКИНИНГ НАМАНГАН ФИЛИАЛИ</t>
  </si>
  <si>
    <t>160130, Наманган ш., Галаба к., 2</t>
  </si>
  <si>
    <t>01055</t>
  </si>
  <si>
    <t>ЭЛЛИККАЛЪА Т., "МИКРОКРЕДИТБАНК" АТБ ЭЛЛИККАЛЪА ФИЛИАЛИ</t>
  </si>
  <si>
    <t>231600, Элликкалъа т., Бустон ш., Беруний шох к., 3</t>
  </si>
  <si>
    <t>01056</t>
  </si>
  <si>
    <t>КИБРАЙ Т., "INVЕSТ FINАNСЕ BАNК" ХОАТ БАНКИНИНГ ТОШКЕНТ ВИЛОЯТ ФИЛИАЛИ</t>
  </si>
  <si>
    <t>111200, Кибрай т., Кибрай ш., Зебунисо к., 7-а</t>
  </si>
  <si>
    <t>01068</t>
  </si>
  <si>
    <t>НУКУС Ш., "ХАМКОРБАНК" ОАТ БАНКИНИНГ НУКУС ФИЛИАЛИ</t>
  </si>
  <si>
    <t xml:space="preserve"> </t>
  </si>
  <si>
    <t>01069</t>
  </si>
  <si>
    <t>ТОШКЕНТ Ш., "ДАВР-БАНК" ХЁАТ БАНКИНИНГ ЯККАСАРОЙ ФИЛИАЛИ</t>
  </si>
  <si>
    <t>09001</t>
  </si>
  <si>
    <t>ТОШКЕНТ Ш., МАРКАЗИЙ БАНКНИНГ МАЪЛУМОТЛАРНИ КАЙТА ИШЛАШ БУЛИМИ</t>
  </si>
  <si>
    <t>09002</t>
  </si>
  <si>
    <t>ТОШКЕНТ Ш., ТИФ МИЛЛИЙ БАНКИНИНГ ХИСОБ-КИТОБ КЛИРИНГ МАРКАЗИ</t>
  </si>
  <si>
    <t>700047, Тошкент ш., Хамза т., Й.Охунбобоев к., 23</t>
  </si>
  <si>
    <t>09003</t>
  </si>
  <si>
    <t>ТОШКЕНТ Ш., АТ САНОАТ-КУРИЛИШ БАНКИНИНГ ТУЛОВ МАРКАЗИ</t>
  </si>
  <si>
    <t>700000, Тошкент ш., Юнусобод т., Шахрисабз к., 3</t>
  </si>
  <si>
    <t>09004</t>
  </si>
  <si>
    <t>ТОШКЕНТ Ш., "АГРОБАНК" ОАТБ ХИСОБ-КИТОБ МАРКАЗИ</t>
  </si>
  <si>
    <t>09005</t>
  </si>
  <si>
    <t>ТОШКЕНТ Ш., "МИКРОКРЕДИТБАНК" ОАТБ АХБОРОТЛАРНИ ХИСОБЛАШ МАРКАЗИ</t>
  </si>
  <si>
    <t>09006</t>
  </si>
  <si>
    <t>ТОШКЕНТ Ш., ДТ ХАЛК БАНКИНИНГ ХИСОБ-КИТОБ МАРКАЗИ</t>
  </si>
  <si>
    <t>09008</t>
  </si>
  <si>
    <t>ТОШКЕНТ Ш., УЗБЕКИСТОН-ГЕРМАНИЯ "САВДОГАР" ОАТ БАНКИНИНГ ТУЛОВ МАРКАЗИ</t>
  </si>
  <si>
    <t>700060, Тошкент ш., Миробод т., Сайид Барака к., 76</t>
  </si>
  <si>
    <t>09009</t>
  </si>
  <si>
    <t>ТОШКЕНТ Ш., ОАТБ "КИШЛОК КУРИЛИШ БАНК" ТУЛОВ МАРКАЗИ</t>
  </si>
  <si>
    <t>700060, Тошкент ш., Миробод т., Лохутий к., 36</t>
  </si>
  <si>
    <t>09010</t>
  </si>
  <si>
    <t>ТОШКЕНТ Ш., "ЗАМИН" ДАИ БАНКИНИНГ ХИСОБ-КИТОБ МАРКАЗИ</t>
  </si>
  <si>
    <t>09011</t>
  </si>
  <si>
    <t>ТОШКЕНТ Ш., "ТУРОН" ОАТ БАНКИНИНГ ТУЛОВ МАРКАЗИ</t>
  </si>
  <si>
    <t>09012</t>
  </si>
  <si>
    <t>АНДИЖОН Ш., "ХАМКОРБАНК" ОАТ БАНКИНИНГ ТУЛОВ МАРКАЗИ</t>
  </si>
  <si>
    <t>09013</t>
  </si>
  <si>
    <t>ТОШКЕНТ Ш., "АСАКА" ДАТ БАНКИНИНГ ТУЛОВ МАРКАЗИ</t>
  </si>
  <si>
    <t>09014</t>
  </si>
  <si>
    <t>ТОШКЕНТ Ш., "ИПАК ЙУЛИ" ОАИТ БАНКИНИНГ ХИСОБ-КИТОБ МАРКАЗИ</t>
  </si>
  <si>
    <t>09018</t>
  </si>
  <si>
    <t>САМАРКАНД Ш., "ПАРВИНА БАНК" ХЁАТ БАНКИНИНГ ТУЛОВ МАРКАЗИ</t>
  </si>
  <si>
    <t>09030</t>
  </si>
  <si>
    <t>ТОШКЕНТ Ш., "ТРАСТБАНК" ХОАБ БАНКИНИНГ ТУЛОВ МАРКАЗИ</t>
  </si>
  <si>
    <t>09031</t>
  </si>
  <si>
    <t>ТОШКЕНТ Ш., ОАТ "АЛОКАБАНК"НИНГ ТУЛОВ МАРКАЗИ</t>
  </si>
  <si>
    <t>09032</t>
  </si>
  <si>
    <t>ТОШКЕНТ Ш.," УЗПРИВАТБАНК" УЗБЕК ХАЛКАРО БАНКИНИНГ ТУЛОВ МАРКАЗИ</t>
  </si>
  <si>
    <t>09033</t>
  </si>
  <si>
    <t>ТОШКЕНТ Ш., "ИПОТЕКА-БАНК" АТИБ ТУЛОВ МАРКАЗИ</t>
  </si>
  <si>
    <t>700000, Тошкент ш., М.Улугбек т., Пушкин к., 17</t>
  </si>
  <si>
    <t>09034</t>
  </si>
  <si>
    <t>ТОШКЕНТ Ш., ЁАЖ "УЗКДБ БАНК" ТУЛОВ МАРКАЗИ</t>
  </si>
  <si>
    <t>09036</t>
  </si>
  <si>
    <t>ТОШКЕНТ Ш., "АЛП ЖАМОЛ БАНК" ХОАТ БАНКИНИНГ ХИСОБ-КИТОБ МАРКАЗИ</t>
  </si>
  <si>
    <t>700047, Тошкент ш., Юнусобод т, Мустафо Камол Отатурк к., 21</t>
  </si>
  <si>
    <t>09040</t>
  </si>
  <si>
    <t>КАРШИ Ш., "УКТАМБАНК" ХОАТ БАНКИНИНГ ХИСОБ-КИТОБ МАРКАЗИ</t>
  </si>
  <si>
    <t>Карши ш., Сохибкор к., 4</t>
  </si>
  <si>
    <t>05.05.2008</t>
  </si>
  <si>
    <t>09044</t>
  </si>
  <si>
    <t>ТОШКЕНТ Ш., "БИЗНЕС БАНК" ХОАТ БАНКИНИНГ ХИСОБ-КИТОБ МАРКАЗИ</t>
  </si>
  <si>
    <t>09047</t>
  </si>
  <si>
    <t>САМАРКАНД Ш., "САМАРКАНДБАНК" ХЁАТ БАНКИНИНГ ТУЛОВ МАРКАЗИ</t>
  </si>
  <si>
    <t>21.04.2008</t>
  </si>
  <si>
    <t>09048</t>
  </si>
  <si>
    <t>КУКОН Ш., "УНИВЕРСАЛБАНК" ХОАТ БАНКИНИНГ ТУЛОВ МАРКАЗИ</t>
  </si>
  <si>
    <t>09049</t>
  </si>
  <si>
    <t>ТОШКЕНТ Ш., "КАПИТАЛБАНК" ОАТ БАНКИНИНГ ХИСОБ-КИТОБ МАРКАЗИ</t>
  </si>
  <si>
    <t>09050</t>
  </si>
  <si>
    <t>ТОШКЕНТ Ш., "РАВНАКБАНК" ХОАТ БАНКИНИНГ ТУЛОВ МАРКАЗИ</t>
  </si>
  <si>
    <t>14.04.2008</t>
  </si>
  <si>
    <t>09051</t>
  </si>
  <si>
    <t>ТОШКЕНТ Ш., "ДАВР-БАНК" ХЁАТ БАНКИНИНГ ТУЛОВ МАРКАЗИ</t>
  </si>
  <si>
    <t>09052</t>
  </si>
  <si>
    <t>ТОШКЕНТ Ш., "КРЕДИТ-СТАНДАРТ" ОАТ БАНКИНИНГ ТУЛОВ МАРКАЗИ</t>
  </si>
  <si>
    <t>09053</t>
  </si>
  <si>
    <t>ТОШКЕНТ Ш., "INVЕSТ FINАNСЕ BАNК"НИНГ ТУЛОВ МАРКАЗИ</t>
  </si>
  <si>
    <t>01072</t>
  </si>
  <si>
    <t>ХЁАТ "Давр-банк" нинг М.Улуғбек филиали</t>
  </si>
  <si>
    <t>01080</t>
  </si>
  <si>
    <t>INVEST FINANCE BANK  ХОАТ БАНКИНИНГ ЗАНГИОТА ФИЛИАЛИ</t>
  </si>
  <si>
    <t>01066</t>
  </si>
  <si>
    <t>ТОШКЕНТ Ш.,  HI-TECH BANK  ХЁАТ БАНКИ</t>
  </si>
  <si>
    <t>01086</t>
  </si>
  <si>
    <t>г. Ташкент, ДАВР-БАНК ХЁАТ БАНКИНИНГ УЧТЕПА ФИЛИАЛ</t>
  </si>
  <si>
    <t>Олувчи банк МФОси</t>
  </si>
  <si>
    <t>Олувчи банк коди</t>
  </si>
  <si>
    <t>Тўлов мақсади</t>
  </si>
  <si>
    <t>Хисоб рақамни тўлдириш учун</t>
  </si>
  <si>
    <t>Тўловчи имзоси</t>
  </si>
  <si>
    <t>Бухгалтер</t>
  </si>
  <si>
    <t>Пулларни қабул қилган кассир</t>
  </si>
  <si>
    <t>КВИТАНЦИЯ №</t>
  </si>
  <si>
    <t>ОРДЕР №</t>
  </si>
  <si>
    <t>10101000600000825101</t>
  </si>
  <si>
    <t>Олувчи банк</t>
  </si>
  <si>
    <t>йил</t>
  </si>
  <si>
    <t>001-шакл</t>
  </si>
  <si>
    <t>abdu_shod@mail.ru</t>
  </si>
  <si>
    <t>Иванов Иван Иванович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</si>
</sst>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[$-843]dd\ mmmm\ yyyy;@"/>
    <numFmt numFmtId="165" formatCode="d\ mmmm\,\ yyyy"/>
    <numFmt numFmtId="166" formatCode="_-* #,##0.00[$р.-419]_-;\-* #,##0.00[$р.-419]_-;_-* &quot;-&quot;??[$р.-419]_-;_-@_-"/>
    <numFmt numFmtId="167" formatCode="dd/mm/yy;@"/>
    <numFmt numFmtId="168" formatCode="[$-843]d\ mmmm\ yyyy;@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28"/>
      <color indexed="13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</font>
    <font>
      <sz val="8"/>
      <color indexed="17"/>
      <name val="Arial Cyr"/>
      <family val="2"/>
      <charset val="204"/>
    </font>
    <font>
      <sz val="10"/>
      <name val="Times New Roman"/>
      <family val="1"/>
    </font>
    <font>
      <b/>
      <sz val="12"/>
      <color indexed="14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sz val="8"/>
      <color indexed="17"/>
      <name val="Arial Cyr"/>
      <charset val="204"/>
    </font>
    <font>
      <sz val="12"/>
      <color indexed="10"/>
      <name val="Arial Cyr"/>
      <family val="2"/>
      <charset val="204"/>
    </font>
    <font>
      <sz val="10"/>
      <color indexed="15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 Cyr"/>
      <family val="2"/>
      <charset val="204"/>
    </font>
    <font>
      <sz val="9"/>
      <color indexed="12"/>
      <name val="Arial Cyr"/>
      <family val="2"/>
      <charset val="204"/>
    </font>
    <font>
      <sz val="9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8"/>
      <color indexed="12"/>
      <name val="Arial Cyr"/>
      <charset val="204"/>
    </font>
    <font>
      <u/>
      <sz val="10"/>
      <color indexed="12"/>
      <name val="Arial Cyr"/>
      <charset val="204"/>
    </font>
    <font>
      <sz val="10"/>
      <color indexed="48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indexed="56"/>
      <name val="Cambria"/>
      <family val="2"/>
      <charset val="204"/>
    </font>
    <font>
      <b/>
      <sz val="14"/>
      <name val="Cambria"/>
      <family val="2"/>
      <charset val="204"/>
    </font>
    <font>
      <sz val="10"/>
      <name val="Arial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/>
  </cellStyleXfs>
  <cellXfs count="212">
    <xf numFmtId="0" fontId="0" fillId="0" borderId="0" xfId="0"/>
    <xf numFmtId="0" fontId="10" fillId="0" borderId="0" xfId="2" applyNumberFormat="1"/>
    <xf numFmtId="0" fontId="10" fillId="0" borderId="0" xfId="2" applyNumberFormat="1" applyBorder="1"/>
    <xf numFmtId="4" fontId="12" fillId="4" borderId="0" xfId="2" applyNumberFormat="1" applyFont="1" applyFill="1" applyBorder="1" applyAlignment="1">
      <alignment horizontal="right"/>
    </xf>
    <xf numFmtId="2" fontId="13" fillId="4" borderId="0" xfId="2" applyNumberFormat="1" applyFont="1" applyFill="1"/>
    <xf numFmtId="0" fontId="10" fillId="0" borderId="0" xfId="2" applyNumberFormat="1" applyAlignment="1">
      <alignment horizontal="left"/>
    </xf>
    <xf numFmtId="0" fontId="14" fillId="0" borderId="0" xfId="2" applyNumberFormat="1" applyFont="1"/>
    <xf numFmtId="0" fontId="13" fillId="0" borderId="0" xfId="2" applyNumberFormat="1" applyFont="1"/>
    <xf numFmtId="4" fontId="12" fillId="0" borderId="0" xfId="2" applyNumberFormat="1" applyFont="1" applyAlignment="1">
      <alignment horizontal="right"/>
    </xf>
    <xf numFmtId="0" fontId="15" fillId="0" borderId="0" xfId="2" applyFont="1"/>
    <xf numFmtId="0" fontId="10" fillId="0" borderId="0" xfId="2"/>
    <xf numFmtId="0" fontId="10" fillId="0" borderId="0" xfId="2" applyAlignment="1">
      <alignment horizontal="right"/>
    </xf>
    <xf numFmtId="0" fontId="10" fillId="0" borderId="0" xfId="2" applyAlignment="1">
      <alignment horizontal="center"/>
    </xf>
    <xf numFmtId="0" fontId="10" fillId="0" borderId="0" xfId="2" applyAlignment="1">
      <alignment horizontal="left"/>
    </xf>
    <xf numFmtId="0" fontId="15" fillId="0" borderId="0" xfId="2" applyFont="1" applyProtection="1">
      <protection hidden="1"/>
    </xf>
    <xf numFmtId="0" fontId="17" fillId="0" borderId="0" xfId="2" applyNumberFormat="1" applyFont="1"/>
    <xf numFmtId="165" fontId="18" fillId="0" borderId="0" xfId="2" applyNumberFormat="1" applyFont="1" applyBorder="1" applyAlignment="1">
      <alignment horizontal="left"/>
    </xf>
    <xf numFmtId="0" fontId="19" fillId="0" borderId="0" xfId="2" applyNumberFormat="1" applyFont="1"/>
    <xf numFmtId="0" fontId="10" fillId="0" borderId="0" xfId="2" applyNumberFormat="1" applyAlignment="1">
      <alignment horizontal="right"/>
    </xf>
    <xf numFmtId="0" fontId="17" fillId="0" borderId="0" xfId="2" applyNumberFormat="1" applyFont="1" applyAlignment="1">
      <alignment horizontal="right"/>
    </xf>
    <xf numFmtId="0" fontId="21" fillId="0" borderId="0" xfId="2" applyNumberFormat="1" applyFont="1"/>
    <xf numFmtId="0" fontId="17" fillId="0" borderId="0" xfId="2" applyNumberFormat="1" applyFont="1" applyAlignment="1">
      <alignment horizontal="center"/>
    </xf>
    <xf numFmtId="0" fontId="22" fillId="0" borderId="0" xfId="2" applyNumberFormat="1" applyFont="1"/>
    <xf numFmtId="0" fontId="23" fillId="0" borderId="0" xfId="2" applyNumberFormat="1" applyFont="1"/>
    <xf numFmtId="166" fontId="10" fillId="0" borderId="0" xfId="2" applyNumberFormat="1"/>
    <xf numFmtId="2" fontId="10" fillId="0" borderId="0" xfId="2" applyNumberFormat="1" applyAlignment="1">
      <alignment horizontal="right"/>
    </xf>
    <xf numFmtId="22" fontId="10" fillId="0" borderId="0" xfId="2" applyNumberFormat="1"/>
    <xf numFmtId="0" fontId="23" fillId="0" borderId="0" xfId="2" applyNumberFormat="1" applyFont="1" applyAlignment="1">
      <alignment horizontal="right"/>
    </xf>
    <xf numFmtId="0" fontId="24" fillId="0" borderId="0" xfId="2" applyNumberFormat="1" applyFont="1" applyAlignment="1">
      <alignment shrinkToFit="1"/>
    </xf>
    <xf numFmtId="0" fontId="23" fillId="0" borderId="0" xfId="2" applyNumberFormat="1" applyFont="1" applyAlignment="1">
      <alignment horizontal="left"/>
    </xf>
    <xf numFmtId="14" fontId="23" fillId="0" borderId="0" xfId="2" applyNumberFormat="1" applyFont="1"/>
    <xf numFmtId="0" fontId="18" fillId="0" borderId="0" xfId="2" applyNumberFormat="1" applyFont="1"/>
    <xf numFmtId="4" fontId="18" fillId="0" borderId="0" xfId="2" applyNumberFormat="1" applyFont="1" applyAlignment="1">
      <alignment horizontal="right"/>
    </xf>
    <xf numFmtId="22" fontId="23" fillId="0" borderId="0" xfId="2" applyNumberFormat="1" applyFont="1"/>
    <xf numFmtId="4" fontId="23" fillId="0" borderId="0" xfId="2" applyNumberFormat="1" applyFont="1" applyAlignment="1">
      <alignment horizontal="left"/>
    </xf>
    <xf numFmtId="0" fontId="25" fillId="0" borderId="0" xfId="2" applyNumberFormat="1" applyFont="1"/>
    <xf numFmtId="0" fontId="25" fillId="0" borderId="0" xfId="2" applyNumberFormat="1" applyFont="1" applyAlignment="1">
      <alignment shrinkToFit="1"/>
    </xf>
    <xf numFmtId="0" fontId="26" fillId="0" borderId="0" xfId="2" applyNumberFormat="1" applyFont="1" applyAlignment="1">
      <alignment shrinkToFit="1"/>
    </xf>
    <xf numFmtId="3" fontId="23" fillId="0" borderId="0" xfId="2" applyNumberFormat="1" applyFont="1"/>
    <xf numFmtId="0" fontId="18" fillId="0" borderId="0" xfId="2" applyNumberFormat="1" applyFont="1" applyAlignment="1">
      <alignment horizontal="right"/>
    </xf>
    <xf numFmtId="1" fontId="23" fillId="0" borderId="0" xfId="2" applyNumberFormat="1" applyFont="1" applyAlignment="1">
      <alignment horizontal="right"/>
    </xf>
    <xf numFmtId="0" fontId="27" fillId="0" borderId="0" xfId="2" applyNumberFormat="1" applyFont="1"/>
    <xf numFmtId="0" fontId="27" fillId="0" borderId="0" xfId="2" applyNumberFormat="1" applyFont="1" applyBorder="1"/>
    <xf numFmtId="0" fontId="29" fillId="0" borderId="0" xfId="3" applyNumberFormat="1" applyAlignment="1" applyProtection="1"/>
    <xf numFmtId="49" fontId="37" fillId="0" borderId="0" xfId="6" applyNumberFormat="1"/>
    <xf numFmtId="49" fontId="37" fillId="0" borderId="0" xfId="6" applyNumberFormat="1" applyAlignment="1">
      <alignment wrapText="1"/>
    </xf>
    <xf numFmtId="49" fontId="38" fillId="0" borderId="15" xfId="6" applyNumberFormat="1" applyFont="1" applyBorder="1" applyAlignment="1">
      <alignment horizontal="center" vertical="center" wrapText="1"/>
    </xf>
    <xf numFmtId="49" fontId="39" fillId="0" borderId="15" xfId="6" applyNumberFormat="1" applyFont="1" applyBorder="1" applyAlignment="1">
      <alignment wrapText="1"/>
    </xf>
    <xf numFmtId="167" fontId="39" fillId="0" borderId="15" xfId="6" applyNumberFormat="1" applyFont="1" applyBorder="1" applyAlignment="1">
      <alignment wrapText="1"/>
    </xf>
    <xf numFmtId="49" fontId="40" fillId="0" borderId="15" xfId="6" applyNumberFormat="1" applyFont="1" applyBorder="1"/>
    <xf numFmtId="49" fontId="40" fillId="0" borderId="15" xfId="6" applyNumberFormat="1" applyFont="1" applyBorder="1" applyAlignment="1">
      <alignment wrapText="1"/>
    </xf>
    <xf numFmtId="167" fontId="40" fillId="0" borderId="15" xfId="6" applyNumberFormat="1" applyFont="1" applyBorder="1"/>
    <xf numFmtId="167" fontId="37" fillId="0" borderId="0" xfId="6" applyNumberFormat="1"/>
    <xf numFmtId="0" fontId="42" fillId="0" borderId="15" xfId="0" applyFont="1" applyBorder="1" applyAlignment="1" applyProtection="1">
      <alignment horizontal="center"/>
      <protection locked="0"/>
    </xf>
    <xf numFmtId="0" fontId="42" fillId="0" borderId="0" xfId="0" applyFont="1" applyProtection="1">
      <protection hidden="1"/>
    </xf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42" fillId="0" borderId="15" xfId="0" applyFont="1" applyBorder="1" applyAlignment="1" applyProtection="1">
      <alignment horizontal="center"/>
      <protection hidden="1"/>
    </xf>
    <xf numFmtId="49" fontId="2" fillId="0" borderId="0" xfId="0" applyNumberFormat="1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2" fillId="0" borderId="6" xfId="0" applyFont="1" applyBorder="1" applyProtection="1">
      <protection hidden="1"/>
    </xf>
    <xf numFmtId="164" fontId="5" fillId="0" borderId="0" xfId="0" applyNumberFormat="1" applyFont="1" applyBorder="1" applyAlignment="1" applyProtection="1">
      <protection hidden="1"/>
    </xf>
    <xf numFmtId="164" fontId="5" fillId="0" borderId="0" xfId="0" applyNumberFormat="1" applyFont="1" applyBorder="1" applyAlignment="1" applyProtection="1">
      <alignment horizontal="left"/>
      <protection hidden="1"/>
    </xf>
    <xf numFmtId="164" fontId="5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13" xfId="0" applyFont="1" applyBorder="1" applyAlignment="1" applyProtection="1">
      <alignment wrapText="1"/>
      <protection hidden="1"/>
    </xf>
    <xf numFmtId="0" fontId="2" fillId="0" borderId="13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6" xfId="0" applyFont="1" applyBorder="1" applyAlignment="1" applyProtection="1">
      <alignment wrapText="1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protection hidden="1"/>
    </xf>
    <xf numFmtId="0" fontId="2" fillId="0" borderId="10" xfId="0" applyFont="1" applyBorder="1" applyProtection="1">
      <protection hidden="1"/>
    </xf>
    <xf numFmtId="0" fontId="43" fillId="0" borderId="0" xfId="0" applyFont="1" applyBorder="1" applyProtection="1">
      <protection hidden="1"/>
    </xf>
    <xf numFmtId="0" fontId="42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44" fillId="0" borderId="15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protection hidden="1"/>
    </xf>
    <xf numFmtId="0" fontId="2" fillId="0" borderId="6" xfId="0" applyFont="1" applyBorder="1" applyAlignment="1" applyProtection="1"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9" xfId="0" applyFont="1" applyBorder="1" applyProtection="1">
      <protection hidden="1"/>
    </xf>
    <xf numFmtId="0" fontId="42" fillId="0" borderId="1" xfId="0" applyFont="1" applyBorder="1" applyProtection="1">
      <protection hidden="1"/>
    </xf>
    <xf numFmtId="0" fontId="42" fillId="0" borderId="2" xfId="0" applyFont="1" applyBorder="1" applyProtection="1">
      <protection hidden="1"/>
    </xf>
    <xf numFmtId="0" fontId="42" fillId="0" borderId="3" xfId="0" applyFont="1" applyBorder="1" applyProtection="1">
      <protection hidden="1"/>
    </xf>
    <xf numFmtId="0" fontId="42" fillId="0" borderId="4" xfId="0" applyFont="1" applyBorder="1" applyProtection="1"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2" fillId="0" borderId="6" xfId="0" applyFont="1" applyBorder="1" applyProtection="1"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42" fillId="0" borderId="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6" fillId="0" borderId="17" xfId="0" applyFont="1" applyBorder="1" applyAlignment="1" applyProtection="1">
      <alignment vertical="center" wrapText="1"/>
      <protection hidden="1"/>
    </xf>
    <xf numFmtId="0" fontId="2" fillId="0" borderId="18" xfId="0" applyFont="1" applyBorder="1" applyAlignment="1" applyProtection="1">
      <protection hidden="1"/>
    </xf>
    <xf numFmtId="0" fontId="2" fillId="0" borderId="19" xfId="0" applyFont="1" applyBorder="1" applyAlignment="1" applyProtection="1">
      <protection hidden="1"/>
    </xf>
    <xf numFmtId="0" fontId="2" fillId="0" borderId="20" xfId="0" applyFont="1" applyBorder="1" applyAlignment="1" applyProtection="1">
      <protection hidden="1"/>
    </xf>
    <xf numFmtId="0" fontId="6" fillId="0" borderId="11" xfId="0" applyFont="1" applyBorder="1" applyAlignment="1" applyProtection="1">
      <alignment vertical="center" wrapText="1"/>
      <protection hidden="1"/>
    </xf>
    <xf numFmtId="0" fontId="6" fillId="0" borderId="5" xfId="0" applyFont="1" applyBorder="1" applyAlignment="1" applyProtection="1">
      <alignment vertical="center" wrapText="1"/>
      <protection hidden="1"/>
    </xf>
    <xf numFmtId="0" fontId="6" fillId="0" borderId="14" xfId="0" applyFont="1" applyBorder="1" applyAlignment="1" applyProtection="1">
      <alignment vertical="center" wrapText="1"/>
      <protection hidden="1"/>
    </xf>
    <xf numFmtId="0" fontId="42" fillId="0" borderId="5" xfId="0" applyFont="1" applyBorder="1" applyProtection="1">
      <protection hidden="1"/>
    </xf>
    <xf numFmtId="0" fontId="42" fillId="0" borderId="8" xfId="0" applyFont="1" applyBorder="1" applyProtection="1">
      <protection hidden="1"/>
    </xf>
    <xf numFmtId="0" fontId="42" fillId="0" borderId="9" xfId="0" applyFont="1" applyBorder="1" applyProtection="1">
      <protection hidden="1"/>
    </xf>
    <xf numFmtId="0" fontId="42" fillId="0" borderId="10" xfId="0" applyFont="1" applyBorder="1" applyProtection="1">
      <protection hidden="1"/>
    </xf>
    <xf numFmtId="0" fontId="42" fillId="0" borderId="0" xfId="0" applyFont="1" applyAlignment="1" applyProtection="1">
      <alignment horizontal="right"/>
      <protection hidden="1"/>
    </xf>
    <xf numFmtId="0" fontId="2" fillId="0" borderId="16" xfId="0" applyFont="1" applyBorder="1" applyAlignment="1" applyProtection="1">
      <alignment horizontal="left" vertical="center"/>
      <protection hidden="1"/>
    </xf>
    <xf numFmtId="49" fontId="34" fillId="7" borderId="15" xfId="0" applyNumberFormat="1" applyFont="1" applyFill="1" applyBorder="1" applyAlignment="1" applyProtection="1">
      <alignment horizontal="center" vertical="top" wrapText="1"/>
      <protection locked="0" hidden="1"/>
    </xf>
    <xf numFmtId="0" fontId="34" fillId="7" borderId="15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Protection="1">
      <protection locked="0" hidden="1"/>
    </xf>
    <xf numFmtId="49" fontId="34" fillId="8" borderId="15" xfId="0" applyNumberFormat="1" applyFont="1" applyFill="1" applyBorder="1" applyAlignment="1" applyProtection="1">
      <alignment horizontal="center" vertical="top" wrapText="1"/>
      <protection locked="0" hidden="1"/>
    </xf>
    <xf numFmtId="0" fontId="0" fillId="8" borderId="0" xfId="0" applyFill="1" applyProtection="1"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14" fontId="0" fillId="0" borderId="15" xfId="0" applyNumberFormat="1" applyBorder="1" applyAlignment="1" applyProtection="1">
      <alignment vertical="center"/>
      <protection locked="0" hidden="1"/>
    </xf>
    <xf numFmtId="0" fontId="0" fillId="0" borderId="15" xfId="0" applyBorder="1" applyAlignment="1" applyProtection="1">
      <alignment vertical="center"/>
      <protection locked="0" hidden="1"/>
    </xf>
    <xf numFmtId="49" fontId="0" fillId="0" borderId="15" xfId="0" applyNumberFormat="1" applyBorder="1" applyAlignment="1" applyProtection="1">
      <alignment horizontal="center" vertical="center"/>
      <protection locked="0" hidden="1"/>
    </xf>
    <xf numFmtId="0" fontId="0" fillId="0" borderId="15" xfId="0" applyNumberFormat="1" applyBorder="1" applyAlignment="1" applyProtection="1">
      <alignment horizontal="left" vertical="center" wrapText="1"/>
      <protection hidden="1"/>
    </xf>
    <xf numFmtId="43" fontId="0" fillId="0" borderId="15" xfId="1" applyFont="1" applyBorder="1" applyAlignment="1" applyProtection="1">
      <alignment vertical="center"/>
      <protection locked="0" hidden="1"/>
    </xf>
    <xf numFmtId="0" fontId="0" fillId="0" borderId="15" xfId="0" applyBorder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/>
      <protection locked="0" hidden="1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15" xfId="0" applyBorder="1" applyProtection="1">
      <protection locked="0" hidden="1"/>
    </xf>
    <xf numFmtId="49" fontId="0" fillId="0" borderId="15" xfId="0" applyNumberFormat="1" applyBorder="1" applyAlignment="1" applyProtection="1">
      <alignment horizontal="center"/>
      <protection locked="0" hidden="1"/>
    </xf>
    <xf numFmtId="43" fontId="0" fillId="0" borderId="15" xfId="1" applyFont="1" applyBorder="1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49" fontId="0" fillId="0" borderId="0" xfId="0" applyNumberFormat="1" applyAlignment="1" applyProtection="1">
      <alignment horizontal="center"/>
      <protection locked="0" hidden="1"/>
    </xf>
    <xf numFmtId="0" fontId="0" fillId="0" borderId="0" xfId="0" applyNumberFormat="1" applyAlignment="1" applyProtection="1">
      <alignment horizontal="center"/>
      <protection locked="0" hidden="1"/>
    </xf>
    <xf numFmtId="43" fontId="0" fillId="0" borderId="0" xfId="1" applyFont="1" applyProtection="1">
      <protection locked="0" hidden="1"/>
    </xf>
    <xf numFmtId="0" fontId="2" fillId="0" borderId="2" xfId="0" applyFont="1" applyBorder="1" applyAlignment="1" applyProtection="1">
      <alignment horizontal="center"/>
      <protection hidden="1"/>
    </xf>
    <xf numFmtId="168" fontId="5" fillId="0" borderId="0" xfId="0" applyNumberFormat="1" applyFont="1" applyBorder="1" applyAlignment="1" applyProtection="1">
      <alignment horizontal="right"/>
      <protection hidden="1"/>
    </xf>
    <xf numFmtId="0" fontId="6" fillId="0" borderId="5" xfId="0" applyFont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8" xfId="0" applyNumberFormat="1" applyFont="1" applyBorder="1" applyAlignment="1" applyProtection="1">
      <alignment horizontal="center" vertical="center"/>
      <protection hidden="1"/>
    </xf>
    <xf numFmtId="0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10" xfId="0" applyNumberFormat="1" applyFont="1" applyBorder="1" applyAlignment="1" applyProtection="1">
      <alignment horizontal="center" vertical="center"/>
      <protection hidden="1"/>
    </xf>
    <xf numFmtId="43" fontId="4" fillId="0" borderId="1" xfId="1" applyFont="1" applyBorder="1" applyAlignment="1" applyProtection="1">
      <alignment horizontal="center" vertical="center"/>
      <protection hidden="1"/>
    </xf>
    <xf numFmtId="43" fontId="4" fillId="0" borderId="2" xfId="1" applyFont="1" applyBorder="1" applyAlignment="1" applyProtection="1">
      <alignment horizontal="center" vertical="center"/>
      <protection hidden="1"/>
    </xf>
    <xf numFmtId="43" fontId="4" fillId="0" borderId="3" xfId="1" applyFont="1" applyBorder="1" applyAlignment="1" applyProtection="1">
      <alignment horizontal="center" vertical="center"/>
      <protection hidden="1"/>
    </xf>
    <xf numFmtId="43" fontId="4" fillId="0" borderId="11" xfId="1" applyFont="1" applyBorder="1" applyAlignment="1" applyProtection="1">
      <alignment horizontal="center" vertical="center"/>
      <protection hidden="1"/>
    </xf>
    <xf numFmtId="43" fontId="4" fillId="0" borderId="5" xfId="1" applyFont="1" applyBorder="1" applyAlignment="1" applyProtection="1">
      <alignment horizontal="center" vertical="center"/>
      <protection hidden="1"/>
    </xf>
    <xf numFmtId="43" fontId="4" fillId="0" borderId="7" xfId="1" applyFont="1" applyBorder="1" applyAlignment="1" applyProtection="1">
      <alignment horizontal="center" vertical="center"/>
      <protection hidden="1"/>
    </xf>
    <xf numFmtId="0" fontId="41" fillId="0" borderId="5" xfId="0" applyFont="1" applyBorder="1" applyAlignment="1" applyProtection="1">
      <alignment horizontal="left" wrapText="1"/>
      <protection hidden="1"/>
    </xf>
    <xf numFmtId="0" fontId="41" fillId="0" borderId="7" xfId="0" applyFont="1" applyBorder="1" applyAlignment="1" applyProtection="1">
      <alignment horizontal="left" wrapText="1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 applyProtection="1">
      <alignment horizontal="left" vertical="top" wrapText="1"/>
      <protection hidden="1"/>
    </xf>
    <xf numFmtId="0" fontId="8" fillId="2" borderId="2" xfId="0" applyFont="1" applyFill="1" applyBorder="1" applyAlignment="1" applyProtection="1">
      <alignment horizontal="left" vertical="top" wrapText="1"/>
      <protection hidden="1"/>
    </xf>
    <xf numFmtId="0" fontId="8" fillId="2" borderId="3" xfId="0" applyFont="1" applyFill="1" applyBorder="1" applyAlignment="1" applyProtection="1">
      <alignment horizontal="left" vertical="top" wrapText="1"/>
      <protection hidden="1"/>
    </xf>
    <xf numFmtId="0" fontId="8" fillId="2" borderId="8" xfId="0" applyFont="1" applyFill="1" applyBorder="1" applyAlignment="1" applyProtection="1">
      <alignment horizontal="left" vertical="top" wrapText="1"/>
      <protection hidden="1"/>
    </xf>
    <xf numFmtId="0" fontId="8" fillId="2" borderId="9" xfId="0" applyFont="1" applyFill="1" applyBorder="1" applyAlignment="1" applyProtection="1">
      <alignment horizontal="left" vertical="top" wrapText="1"/>
      <protection hidden="1"/>
    </xf>
    <xf numFmtId="0" fontId="8" fillId="2" borderId="10" xfId="0" applyFont="1" applyFill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4" fontId="5" fillId="0" borderId="0" xfId="0" applyNumberFormat="1" applyFont="1" applyBorder="1" applyAlignment="1" applyProtection="1">
      <alignment horizontal="right"/>
      <protection hidden="1"/>
    </xf>
    <xf numFmtId="49" fontId="4" fillId="0" borderId="1" xfId="0" applyNumberFormat="1" applyFont="1" applyBorder="1" applyAlignment="1" applyProtection="1">
      <alignment horizontal="center" vertical="center"/>
      <protection hidden="1"/>
    </xf>
    <xf numFmtId="49" fontId="4" fillId="0" borderId="2" xfId="0" applyNumberFormat="1" applyFont="1" applyBorder="1" applyAlignment="1" applyProtection="1">
      <alignment horizontal="center" vertical="center"/>
      <protection hidden="1"/>
    </xf>
    <xf numFmtId="49" fontId="4" fillId="0" borderId="3" xfId="0" applyNumberFormat="1" applyFont="1" applyBorder="1" applyAlignment="1" applyProtection="1">
      <alignment horizontal="center" vertical="center"/>
      <protection hidden="1"/>
    </xf>
    <xf numFmtId="49" fontId="4" fillId="0" borderId="8" xfId="0" applyNumberFormat="1" applyFont="1" applyBorder="1" applyAlignment="1" applyProtection="1">
      <alignment horizontal="center" vertical="center"/>
      <protection hidden="1"/>
    </xf>
    <xf numFmtId="49" fontId="4" fillId="0" borderId="9" xfId="0" applyNumberFormat="1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left"/>
      <protection hidden="1"/>
    </xf>
    <xf numFmtId="0" fontId="6" fillId="0" borderId="22" xfId="0" applyFont="1" applyBorder="1" applyAlignment="1" applyProtection="1">
      <alignment horizontal="left"/>
      <protection hidden="1"/>
    </xf>
    <xf numFmtId="0" fontId="6" fillId="0" borderId="14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/>
      <protection hidden="1"/>
    </xf>
    <xf numFmtId="43" fontId="4" fillId="0" borderId="18" xfId="1" applyFont="1" applyBorder="1" applyAlignment="1" applyProtection="1">
      <alignment horizontal="center"/>
      <protection hidden="1"/>
    </xf>
    <xf numFmtId="43" fontId="4" fillId="0" borderId="19" xfId="1" applyFont="1" applyBorder="1" applyAlignment="1" applyProtection="1">
      <alignment horizontal="center"/>
      <protection hidden="1"/>
    </xf>
    <xf numFmtId="43" fontId="4" fillId="0" borderId="20" xfId="1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42" fillId="0" borderId="27" xfId="0" applyFont="1" applyBorder="1" applyAlignment="1" applyProtection="1">
      <alignment horizontal="left"/>
      <protection hidden="1"/>
    </xf>
    <xf numFmtId="0" fontId="42" fillId="0" borderId="26" xfId="0" applyFont="1" applyBorder="1" applyAlignment="1" applyProtection="1">
      <alignment horizontal="left"/>
      <protection hidden="1"/>
    </xf>
    <xf numFmtId="0" fontId="6" fillId="0" borderId="18" xfId="0" applyFont="1" applyBorder="1" applyAlignment="1" applyProtection="1">
      <alignment horizontal="left"/>
      <protection hidden="1"/>
    </xf>
    <xf numFmtId="0" fontId="6" fillId="0" borderId="19" xfId="0" applyFont="1" applyBorder="1" applyAlignment="1" applyProtection="1">
      <alignment horizontal="left"/>
      <protection hidden="1"/>
    </xf>
    <xf numFmtId="0" fontId="6" fillId="0" borderId="20" xfId="0" applyFont="1" applyBorder="1" applyAlignment="1" applyProtection="1">
      <alignment horizontal="left"/>
      <protection hidden="1"/>
    </xf>
    <xf numFmtId="0" fontId="45" fillId="0" borderId="5" xfId="0" applyFont="1" applyBorder="1" applyAlignment="1" applyProtection="1">
      <alignment horizontal="left" wrapText="1"/>
      <protection hidden="1"/>
    </xf>
    <xf numFmtId="0" fontId="45" fillId="0" borderId="14" xfId="0" applyFont="1" applyBorder="1" applyAlignment="1" applyProtection="1">
      <alignment horizontal="left" wrapText="1"/>
      <protection hidden="1"/>
    </xf>
    <xf numFmtId="0" fontId="42" fillId="0" borderId="27" xfId="0" applyFont="1" applyBorder="1" applyAlignment="1" applyProtection="1">
      <alignment horizontal="center"/>
      <protection hidden="1"/>
    </xf>
    <xf numFmtId="0" fontId="42" fillId="0" borderId="26" xfId="0" applyFont="1" applyBorder="1" applyAlignment="1" applyProtection="1">
      <alignment horizontal="center"/>
      <protection hidden="1"/>
    </xf>
    <xf numFmtId="0" fontId="42" fillId="0" borderId="18" xfId="0" applyFont="1" applyBorder="1" applyAlignment="1" applyProtection="1">
      <alignment horizontal="center"/>
      <protection hidden="1"/>
    </xf>
    <xf numFmtId="49" fontId="4" fillId="0" borderId="18" xfId="0" applyNumberFormat="1" applyFont="1" applyBorder="1" applyAlignment="1" applyProtection="1">
      <alignment horizontal="center"/>
      <protection hidden="1"/>
    </xf>
    <xf numFmtId="49" fontId="4" fillId="0" borderId="19" xfId="0" applyNumberFormat="1" applyFont="1" applyBorder="1" applyAlignment="1" applyProtection="1">
      <alignment horizontal="center"/>
      <protection hidden="1"/>
    </xf>
    <xf numFmtId="49" fontId="4" fillId="0" borderId="20" xfId="0" applyNumberFormat="1" applyFont="1" applyBorder="1" applyAlignment="1" applyProtection="1">
      <alignment horizontal="center"/>
      <protection hidden="1"/>
    </xf>
    <xf numFmtId="0" fontId="23" fillId="0" borderId="0" xfId="2" applyNumberFormat="1" applyFont="1" applyAlignment="1">
      <alignment horizontal="right"/>
    </xf>
    <xf numFmtId="0" fontId="29" fillId="0" borderId="0" xfId="3" applyNumberFormat="1" applyAlignment="1" applyProtection="1"/>
    <xf numFmtId="0" fontId="11" fillId="3" borderId="0" xfId="2" applyNumberFormat="1" applyFont="1" applyFill="1" applyAlignment="1">
      <alignment horizontal="center" vertical="center" wrapText="1"/>
    </xf>
    <xf numFmtId="14" fontId="16" fillId="5" borderId="0" xfId="2" applyNumberFormat="1" applyFont="1" applyFill="1" applyAlignment="1">
      <alignment horizontal="center"/>
    </xf>
    <xf numFmtId="165" fontId="18" fillId="0" borderId="0" xfId="2" applyNumberFormat="1" applyFont="1" applyBorder="1" applyAlignment="1">
      <alignment horizontal="left"/>
    </xf>
    <xf numFmtId="0" fontId="20" fillId="6" borderId="0" xfId="2" applyNumberFormat="1" applyFont="1" applyFill="1" applyAlignment="1">
      <alignment horizontal="center" vertical="center" wrapText="1"/>
    </xf>
    <xf numFmtId="0" fontId="28" fillId="4" borderId="0" xfId="2" applyNumberFormat="1" applyFont="1" applyFill="1" applyAlignment="1">
      <alignment horizontal="right" vertical="center" wrapText="1"/>
    </xf>
    <xf numFmtId="49" fontId="36" fillId="0" borderId="0" xfId="5" applyNumberFormat="1" applyFont="1" applyAlignment="1">
      <alignment horizontal="center"/>
    </xf>
  </cellXfs>
  <cellStyles count="7">
    <cellStyle name="Comma" xfId="1" builtinId="3"/>
    <cellStyle name="Hyperlink" xfId="3" builtinId="8"/>
    <cellStyle name="Normal" xfId="0" builtinId="0"/>
    <cellStyle name="Название 2" xfId="5"/>
    <cellStyle name="Обычный 2" xfId="2"/>
    <cellStyle name="Обычный 3" xfId="6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EEN%20ORIENTAL%20PRODUCTS/&#1058;&#1091;&#1083;&#1086;&#1074;%20&#1090;&#1086;&#1087;&#1096;&#1080;&#1088;&#1080;&#1082;&#1085;&#1086;&#1084;&#1072;&#1083;&#1072;&#1088;&#1080;/2014/&#1060;&#1054;&#1056;&#1052;&#1059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EEN%20ORIENTAL%20PRODUCTS/&#1058;&#1091;&#1083;&#1086;&#1074;%20&#1090;&#1086;&#1087;&#1096;&#1080;&#1088;&#1080;&#1082;&#1085;&#1086;&#1084;&#1072;&#1083;&#1072;&#1088;&#1080;/2014/plat.por_2014%20&#1061;&#1072;&#1083;&#1082;%20&#1073;&#1072;&#1085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8;&#1077;&#1075;&#1080;&#1089;&#1090;&#1088;&#1072;&#1094;&#1080;&#1103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ropis/&#1057;&#1095;-&#1092;&#1072;&#1082;&#1090;&#1091;&#1088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4"/>
      <sheetName val="(1-12)-(H8-Н200)"/>
      <sheetName val="(1-12)-(I8-I200)"/>
      <sheetName val="(1-12)-(J7-J200)"/>
      <sheetName val="(1-12)-(K7-K200)"/>
      <sheetName val="A2,A4,J1-U1"/>
      <sheetName val="J10-J1000,K10-K1000"/>
      <sheetName val="L9,L10,O4,P4"/>
      <sheetName val="Лист7"/>
    </sheetNames>
    <sheetDataSet>
      <sheetData sheetId="0" refreshError="1"/>
      <sheetData sheetId="1">
        <row r="1">
          <cell r="A1" t="str">
            <v>Ананасы</v>
          </cell>
        </row>
        <row r="2">
          <cell r="A2" t="str">
            <v>Апельсины</v>
          </cell>
        </row>
        <row r="3">
          <cell r="A3" t="str">
            <v>Бананы</v>
          </cell>
        </row>
        <row r="4">
          <cell r="A4" t="str">
            <v>Вишня</v>
          </cell>
        </row>
        <row r="5">
          <cell r="A5" t="str">
            <v>Груши</v>
          </cell>
        </row>
        <row r="6">
          <cell r="A6" t="str">
            <v>Персики</v>
          </cell>
        </row>
        <row r="7">
          <cell r="A7" t="str">
            <v>Черешня</v>
          </cell>
        </row>
        <row r="8">
          <cell r="A8" t="str">
            <v>Яблоки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регистрация"/>
      <sheetName val="платежное поручение"/>
      <sheetName val="аааа"/>
      <sheetName val="Список банков"/>
      <sheetName val="Сумма прописю"/>
      <sheetName val="Лист1"/>
    </sheetNames>
    <sheetDataSet>
      <sheetData sheetId="0"/>
      <sheetData sheetId="1"/>
      <sheetData sheetId="2"/>
      <sheetData sheetId="3">
        <row r="13">
          <cell r="D13" t="str">
            <v>Рус.</v>
          </cell>
        </row>
        <row r="14">
          <cell r="D14" t="str">
            <v>Ўзб.</v>
          </cell>
        </row>
        <row r="15">
          <cell r="D15" t="str">
            <v>O'zb.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чет-факт"/>
      <sheetName val="Формула числа прописью"/>
    </sheetNames>
    <sheetDataSet>
      <sheetData sheetId="0">
        <row r="14">
          <cell r="H14">
            <v>357.79118644067796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olegator@allok.ru?subject=&#1063;&#1080;&#1089;&#1083;&#1086;_&#1087;&#1088;&#1086;&#1087;&#1080;&#1089;&#1100;&#1102;_&#1074;_Excel" TargetMode="External"/><Relationship Id="rId2" Type="http://schemas.openxmlformats.org/officeDocument/2006/relationships/hyperlink" Target="http://www.allok.ru/" TargetMode="External"/><Relationship Id="rId1" Type="http://schemas.openxmlformats.org/officeDocument/2006/relationships/hyperlink" Target="http://www.allok.ru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opLeftCell="F1" workbookViewId="0">
      <selection activeCell="J5" sqref="J5"/>
    </sheetView>
  </sheetViews>
  <sheetFormatPr defaultRowHeight="15"/>
  <cols>
    <col min="1" max="1" width="2.140625" style="122" customWidth="1"/>
    <col min="2" max="2" width="9.140625" style="137"/>
    <col min="3" max="3" width="10.140625" style="122" bestFit="1" customWidth="1"/>
    <col min="4" max="4" width="27.7109375" style="122" bestFit="1" customWidth="1"/>
    <col min="5" max="5" width="15" style="138" customWidth="1"/>
    <col min="6" max="6" width="37.85546875" style="139" customWidth="1"/>
    <col min="7" max="7" width="13.28515625" style="140" bestFit="1" customWidth="1"/>
    <col min="8" max="8" width="25.140625" style="138" bestFit="1" customWidth="1"/>
    <col min="9" max="9" width="31.5703125" style="122" customWidth="1"/>
    <col min="10" max="10" width="24.42578125" style="122" customWidth="1"/>
    <col min="11" max="11" width="20.7109375" style="122" customWidth="1"/>
    <col min="12" max="16384" width="9.140625" style="122"/>
  </cols>
  <sheetData>
    <row r="1" spans="2:11">
      <c r="D1" s="122" t="s">
        <v>3200</v>
      </c>
    </row>
    <row r="3" spans="2:11" ht="42.75" customHeight="1">
      <c r="B3" s="120" t="s">
        <v>16</v>
      </c>
      <c r="C3" s="120" t="s">
        <v>15</v>
      </c>
      <c r="D3" s="120" t="s">
        <v>14</v>
      </c>
      <c r="E3" s="120" t="s">
        <v>3188</v>
      </c>
      <c r="F3" s="121" t="s">
        <v>3187</v>
      </c>
      <c r="G3" s="120" t="s">
        <v>17</v>
      </c>
      <c r="H3" s="120" t="s">
        <v>35</v>
      </c>
      <c r="I3" s="120" t="s">
        <v>36</v>
      </c>
      <c r="J3" s="120" t="s">
        <v>3189</v>
      </c>
      <c r="K3" s="120"/>
    </row>
    <row r="4" spans="2:11" s="124" customFormat="1" ht="15.75">
      <c r="B4" s="123" t="s">
        <v>38</v>
      </c>
      <c r="C4" s="123" t="s">
        <v>39</v>
      </c>
      <c r="D4" s="123" t="s">
        <v>40</v>
      </c>
      <c r="E4" s="123" t="s">
        <v>41</v>
      </c>
      <c r="F4" s="123" t="s">
        <v>42</v>
      </c>
      <c r="G4" s="123" t="s">
        <v>43</v>
      </c>
      <c r="H4" s="123" t="s">
        <v>44</v>
      </c>
      <c r="I4" s="123" t="s">
        <v>45</v>
      </c>
      <c r="J4" s="123" t="s">
        <v>46</v>
      </c>
      <c r="K4" s="123" t="s">
        <v>47</v>
      </c>
    </row>
    <row r="5" spans="2:11" s="132" customFormat="1" ht="30">
      <c r="B5" s="125">
        <v>1</v>
      </c>
      <c r="C5" s="126">
        <v>41816</v>
      </c>
      <c r="D5" s="127" t="s">
        <v>3201</v>
      </c>
      <c r="E5" s="128" t="s">
        <v>3181</v>
      </c>
      <c r="F5" s="129" t="str">
        <f>IF(ISERROR(INDEX('Список банков'!$A$4:$B$1500,MATCH(E5,'Список банков'!$A$4:$A$2000,0),2))=TRUE,"",(INDEX('Список банков'!$A$4:$B$1500,MATCH(E5,'Список банков'!$A$4:$A$2000,0),2)))</f>
        <v>INVEST FINANCE BANK  ХОАТ БАНКИНИНГ ЗАНГИОТА ФИЛИАЛИ</v>
      </c>
      <c r="G5" s="130">
        <v>750000</v>
      </c>
      <c r="H5" s="128" t="s">
        <v>13</v>
      </c>
      <c r="I5" s="127" t="s">
        <v>37</v>
      </c>
      <c r="J5" s="131" t="s">
        <v>3190</v>
      </c>
      <c r="K5" s="127"/>
    </row>
    <row r="6" spans="2:11" s="132" customFormat="1">
      <c r="B6" s="125"/>
      <c r="C6" s="126"/>
      <c r="D6" s="127"/>
      <c r="E6" s="128"/>
      <c r="F6" s="129" t="str">
        <f>IF(ISERROR(INDEX('Список банков'!$A$4:$B$1500,MATCH(E6,'Список банков'!$A$4:$A$2000,0),2))=TRUE,"",(INDEX('Список банков'!$A$4:$B$1500,MATCH(E6,'Список банков'!$A$4:$A$2000,0),2)))</f>
        <v/>
      </c>
      <c r="G6" s="130"/>
      <c r="H6" s="128"/>
      <c r="I6" s="127"/>
      <c r="J6" s="127"/>
      <c r="K6" s="127"/>
    </row>
    <row r="7" spans="2:11" s="132" customFormat="1">
      <c r="B7" s="125"/>
      <c r="C7" s="126"/>
      <c r="D7" s="127"/>
      <c r="E7" s="128"/>
      <c r="F7" s="129" t="str">
        <f>IF(ISERROR(INDEX('Список банков'!$A$4:$B$1500,MATCH(E7,'Список банков'!$A$4:$A$2000,0),2))=TRUE,"",(INDEX('Список банков'!$A$4:$B$1500,MATCH(E7,'Список банков'!$A$4:$A$2000,0),2)))</f>
        <v/>
      </c>
      <c r="G7" s="130"/>
      <c r="H7" s="128"/>
      <c r="I7" s="127"/>
      <c r="J7" s="127"/>
      <c r="K7" s="127"/>
    </row>
    <row r="8" spans="2:11" s="132" customFormat="1">
      <c r="B8" s="125"/>
      <c r="C8" s="126"/>
      <c r="D8" s="127"/>
      <c r="E8" s="128"/>
      <c r="F8" s="129" t="str">
        <f>IF(ISERROR(INDEX('Список банков'!$A$4:$B$1500,MATCH(E8,'Список банков'!$A$4:$A$2000,0),2))=TRUE,"",(INDEX('Список банков'!$A$4:$B$1500,MATCH(E8,'Список банков'!$A$4:$A$2000,0),2)))</f>
        <v/>
      </c>
      <c r="G8" s="130"/>
      <c r="H8" s="128"/>
      <c r="I8" s="127"/>
      <c r="J8" s="131"/>
      <c r="K8" s="127"/>
    </row>
    <row r="9" spans="2:11" s="132" customFormat="1">
      <c r="B9" s="125"/>
      <c r="C9" s="126"/>
      <c r="D9" s="127"/>
      <c r="E9" s="128"/>
      <c r="F9" s="129" t="str">
        <f>IF(ISERROR(INDEX('Список банков'!$A$4:$B$1500,MATCH(E9,'Список банков'!$A$4:$A$2000,0),2))=TRUE,"",(INDEX('Список банков'!$A$4:$B$1500,MATCH(E9,'Список банков'!$A$4:$A$2000,0),2)))</f>
        <v/>
      </c>
      <c r="G9" s="130"/>
      <c r="H9" s="128"/>
      <c r="I9" s="127"/>
      <c r="J9" s="127"/>
      <c r="K9" s="127"/>
    </row>
    <row r="10" spans="2:11" s="132" customFormat="1">
      <c r="B10" s="125"/>
      <c r="C10" s="126"/>
      <c r="D10" s="127"/>
      <c r="E10" s="128"/>
      <c r="F10" s="129" t="str">
        <f>IF(ISERROR(INDEX('Список банков'!$A$4:$B$1500,MATCH(E10,'Список банков'!$A$4:$A$2000,0),2))=TRUE,"",(INDEX('Список банков'!$A$4:$B$1500,MATCH(E10,'Список банков'!$A$4:$A$2000,0),2)))</f>
        <v/>
      </c>
      <c r="G10" s="130"/>
      <c r="H10" s="128"/>
      <c r="I10" s="127"/>
      <c r="J10" s="127"/>
      <c r="K10" s="127"/>
    </row>
    <row r="11" spans="2:11" s="132" customFormat="1">
      <c r="B11" s="125"/>
      <c r="C11" s="126"/>
      <c r="D11" s="127"/>
      <c r="E11" s="128"/>
      <c r="F11" s="129" t="str">
        <f>IF(ISERROR(INDEX('Список банков'!$A$4:$B$1500,MATCH(E11,'Список банков'!$A$4:$A$2000,0),2))=TRUE,"",(INDEX('Список банков'!$A$4:$B$1500,MATCH(E11,'Список банков'!$A$4:$A$2000,0),2)))</f>
        <v/>
      </c>
      <c r="G11" s="130"/>
      <c r="H11" s="128"/>
      <c r="I11" s="127"/>
      <c r="J11" s="127"/>
      <c r="K11" s="127"/>
    </row>
    <row r="12" spans="2:11" s="132" customFormat="1">
      <c r="B12" s="125"/>
      <c r="C12" s="126"/>
      <c r="D12" s="127"/>
      <c r="E12" s="128"/>
      <c r="F12" s="129" t="str">
        <f>IF(ISERROR(INDEX('Список банков'!$A$4:$B$1500,MATCH(E12,'Список банков'!$A$4:$A$2000,0),2))=TRUE,"",(INDEX('Список банков'!$A$4:$B$1500,MATCH(E12,'Список банков'!$A$4:$A$2000,0),2)))</f>
        <v/>
      </c>
      <c r="G12" s="130"/>
      <c r="H12" s="128"/>
      <c r="I12" s="127"/>
      <c r="J12" s="127"/>
      <c r="K12" s="127"/>
    </row>
    <row r="13" spans="2:11" s="132" customFormat="1">
      <c r="B13" s="125"/>
      <c r="C13" s="126"/>
      <c r="D13" s="127"/>
      <c r="E13" s="128"/>
      <c r="F13" s="129" t="str">
        <f>IF(ISERROR(INDEX('Список банков'!$A$4:$B$1500,MATCH(E13,'Список банков'!$A$4:$A$2000,0),2))=TRUE,"",(INDEX('Список банков'!$A$4:$B$1500,MATCH(E13,'Список банков'!$A$4:$A$2000,0),2)))</f>
        <v/>
      </c>
      <c r="G13" s="130"/>
      <c r="H13" s="128"/>
      <c r="I13" s="127"/>
      <c r="J13" s="127"/>
      <c r="K13" s="127"/>
    </row>
    <row r="14" spans="2:11" s="132" customFormat="1">
      <c r="B14" s="125"/>
      <c r="C14" s="126"/>
      <c r="D14" s="127"/>
      <c r="E14" s="128"/>
      <c r="F14" s="129" t="str">
        <f>IF(ISERROR(INDEX('Список банков'!$A$4:$B$1500,MATCH(E14,'Список банков'!$A$4:$A$2000,0),2))=TRUE,"",(INDEX('Список банков'!$A$4:$B$1500,MATCH(E14,'Список банков'!$A$4:$A$2000,0),2)))</f>
        <v/>
      </c>
      <c r="G14" s="130"/>
      <c r="H14" s="128"/>
      <c r="I14" s="127"/>
      <c r="J14" s="127"/>
      <c r="K14" s="127"/>
    </row>
    <row r="15" spans="2:11" s="132" customFormat="1">
      <c r="B15" s="125"/>
      <c r="C15" s="126"/>
      <c r="D15" s="127"/>
      <c r="E15" s="128"/>
      <c r="F15" s="129" t="str">
        <f>IF(ISERROR(INDEX('Список банков'!$A$4:$B$1500,MATCH(E15,'Список банков'!$A$4:$A$2000,0),2))=TRUE,"",(INDEX('Список банков'!$A$4:$B$1500,MATCH(E15,'Список банков'!$A$4:$A$2000,0),2)))</f>
        <v/>
      </c>
      <c r="G15" s="130"/>
      <c r="H15" s="128"/>
      <c r="I15" s="127"/>
      <c r="J15" s="127"/>
      <c r="K15" s="127"/>
    </row>
    <row r="16" spans="2:11" s="132" customFormat="1">
      <c r="B16" s="125"/>
      <c r="C16" s="126"/>
      <c r="D16" s="127"/>
      <c r="E16" s="128"/>
      <c r="F16" s="129" t="str">
        <f>IF(ISERROR(INDEX('Список банков'!$A$4:$B$1500,MATCH(E16,'Список банков'!$A$4:$A$2000,0),2))=TRUE,"",(INDEX('Список банков'!$A$4:$B$1500,MATCH(E16,'Список банков'!$A$4:$A$2000,0),2)))</f>
        <v/>
      </c>
      <c r="G16" s="130"/>
      <c r="H16" s="128"/>
      <c r="I16" s="127"/>
      <c r="J16" s="127"/>
      <c r="K16" s="127"/>
    </row>
    <row r="17" spans="2:11" s="132" customFormat="1">
      <c r="B17" s="125"/>
      <c r="C17" s="126"/>
      <c r="D17" s="127"/>
      <c r="E17" s="128"/>
      <c r="F17" s="129" t="str">
        <f>IF(ISERROR(INDEX('Список банков'!$A$4:$B$1500,MATCH(E17,'Список банков'!$A$4:$A$2000,0),2))=TRUE,"",(INDEX('Список банков'!$A$4:$B$1500,MATCH(E17,'Список банков'!$A$4:$A$2000,0),2)))</f>
        <v/>
      </c>
      <c r="G17" s="130"/>
      <c r="H17" s="128"/>
      <c r="I17" s="127"/>
      <c r="J17" s="127"/>
      <c r="K17" s="127"/>
    </row>
    <row r="18" spans="2:11" s="132" customFormat="1">
      <c r="B18" s="125"/>
      <c r="C18" s="126"/>
      <c r="D18" s="127"/>
      <c r="E18" s="128"/>
      <c r="F18" s="129" t="str">
        <f>IF(ISERROR(INDEX('Список банков'!$A$4:$B$1500,MATCH(E18,'Список банков'!$A$4:$A$2000,0),2))=TRUE,"",(INDEX('Список банков'!$A$4:$B$1500,MATCH(E18,'Список банков'!$A$4:$A$2000,0),2)))</f>
        <v/>
      </c>
      <c r="G18" s="130"/>
      <c r="H18" s="128"/>
      <c r="I18" s="127"/>
      <c r="J18" s="127"/>
      <c r="K18" s="127"/>
    </row>
    <row r="19" spans="2:11" s="132" customFormat="1">
      <c r="B19" s="125"/>
      <c r="C19" s="126"/>
      <c r="D19" s="127"/>
      <c r="E19" s="128"/>
      <c r="F19" s="129" t="str">
        <f>IF(ISERROR(INDEX('Список банков'!$A$4:$B$1500,MATCH(E19,'Список банков'!$A$4:$A$2000,0),2))=TRUE,"",(INDEX('Список банков'!$A$4:$B$1500,MATCH(E19,'Список банков'!$A$4:$A$2000,0),2)))</f>
        <v/>
      </c>
      <c r="G19" s="130"/>
      <c r="H19" s="128"/>
      <c r="I19" s="127"/>
      <c r="J19" s="127"/>
      <c r="K19" s="127"/>
    </row>
    <row r="20" spans="2:11" s="132" customFormat="1">
      <c r="B20" s="125"/>
      <c r="C20" s="126"/>
      <c r="D20" s="127"/>
      <c r="E20" s="128"/>
      <c r="F20" s="129" t="str">
        <f>IF(ISERROR(INDEX('Список банков'!$A$4:$B$1500,MATCH(E20,'Список банков'!$A$4:$A$2000,0),2))=TRUE,"",(INDEX('Список банков'!$A$4:$B$1500,MATCH(E20,'Список банков'!$A$4:$A$2000,0),2)))</f>
        <v/>
      </c>
      <c r="G20" s="130"/>
      <c r="H20" s="128"/>
      <c r="I20" s="127"/>
      <c r="J20" s="127"/>
      <c r="K20" s="127"/>
    </row>
    <row r="21" spans="2:11" s="132" customFormat="1">
      <c r="B21" s="125"/>
      <c r="C21" s="126"/>
      <c r="D21" s="127"/>
      <c r="E21" s="128"/>
      <c r="F21" s="129" t="str">
        <f>IF(ISERROR(INDEX('Список банков'!$A$4:$B$1500,MATCH(E21,'Список банков'!$A$4:$A$2000,0),2))=TRUE,"",(INDEX('Список банков'!$A$4:$B$1500,MATCH(E21,'Список банков'!$A$4:$A$2000,0),2)))</f>
        <v/>
      </c>
      <c r="G21" s="130"/>
      <c r="H21" s="128"/>
      <c r="I21" s="127"/>
      <c r="J21" s="127"/>
      <c r="K21" s="127"/>
    </row>
    <row r="22" spans="2:11" s="132" customFormat="1">
      <c r="B22" s="125"/>
      <c r="C22" s="126"/>
      <c r="D22" s="127"/>
      <c r="E22" s="128"/>
      <c r="F22" s="129" t="str">
        <f>IF(ISERROR(INDEX('Список банков'!$A$4:$B$1500,MATCH(E22,'Список банков'!$A$4:$A$2000,0),2))=TRUE,"",(INDEX('Список банков'!$A$4:$B$1500,MATCH(E22,'Список банков'!$A$4:$A$2000,0),2)))</f>
        <v/>
      </c>
      <c r="G22" s="130"/>
      <c r="H22" s="128"/>
      <c r="I22" s="127"/>
      <c r="J22" s="127"/>
      <c r="K22" s="127"/>
    </row>
    <row r="23" spans="2:11" s="132" customFormat="1">
      <c r="B23" s="125"/>
      <c r="C23" s="126"/>
      <c r="D23" s="127"/>
      <c r="E23" s="128"/>
      <c r="F23" s="129" t="str">
        <f>IF(ISERROR(INDEX('Список банков'!$A$4:$B$1500,MATCH(E23,'Список банков'!$A$4:$A$2000,0),2))=TRUE,"",(INDEX('Список банков'!$A$4:$B$1500,MATCH(E23,'Список банков'!$A$4:$A$2000,0),2)))</f>
        <v/>
      </c>
      <c r="G23" s="130"/>
      <c r="H23" s="128"/>
      <c r="I23" s="127"/>
      <c r="J23" s="127"/>
      <c r="K23" s="127"/>
    </row>
    <row r="24" spans="2:11" s="132" customFormat="1">
      <c r="B24" s="125"/>
      <c r="C24" s="126"/>
      <c r="D24" s="127"/>
      <c r="E24" s="128"/>
      <c r="F24" s="129" t="str">
        <f>IF(ISERROR(INDEX('Список банков'!$A$4:$B$1500,MATCH(E24,'Список банков'!$A$4:$A$2000,0),2))=TRUE,"",(INDEX('Список банков'!$A$4:$B$1500,MATCH(E24,'Список банков'!$A$4:$A$2000,0),2)))</f>
        <v/>
      </c>
      <c r="G24" s="130"/>
      <c r="H24" s="128"/>
      <c r="I24" s="127"/>
      <c r="J24" s="127"/>
      <c r="K24" s="127"/>
    </row>
    <row r="25" spans="2:11" s="132" customFormat="1">
      <c r="B25" s="125"/>
      <c r="C25" s="126"/>
      <c r="D25" s="127"/>
      <c r="E25" s="128"/>
      <c r="F25" s="129" t="str">
        <f>IF(ISERROR(INDEX('Список банков'!$A$4:$B$1500,MATCH(E25,'Список банков'!$A$4:$A$2000,0),2))=TRUE,"",(INDEX('Список банков'!$A$4:$B$1500,MATCH(E25,'Список банков'!$A$4:$A$2000,0),2)))</f>
        <v/>
      </c>
      <c r="G25" s="130"/>
      <c r="H25" s="128"/>
      <c r="I25" s="127"/>
      <c r="J25" s="127"/>
      <c r="K25" s="127"/>
    </row>
    <row r="26" spans="2:11" s="132" customFormat="1">
      <c r="B26" s="125"/>
      <c r="C26" s="126"/>
      <c r="D26" s="127"/>
      <c r="E26" s="128"/>
      <c r="F26" s="129" t="str">
        <f>IF(ISERROR(INDEX('Список банков'!$A$4:$B$1500,MATCH(E26,'Список банков'!$A$4:$A$2000,0),2))=TRUE,"",(INDEX('Список банков'!$A$4:$B$1500,MATCH(E26,'Список банков'!$A$4:$A$2000,0),2)))</f>
        <v/>
      </c>
      <c r="G26" s="130"/>
      <c r="H26" s="128"/>
      <c r="I26" s="127"/>
      <c r="J26" s="127"/>
      <c r="K26" s="127"/>
    </row>
    <row r="27" spans="2:11" s="132" customFormat="1">
      <c r="B27" s="125"/>
      <c r="C27" s="126"/>
      <c r="D27" s="127"/>
      <c r="E27" s="128"/>
      <c r="F27" s="129" t="str">
        <f>IF(ISERROR(INDEX('Список банков'!$A$4:$B$1500,MATCH(E27,'Список банков'!$A$4:$A$2000,0),2))=TRUE,"",(INDEX('Список банков'!$A$4:$B$1500,MATCH(E27,'Список банков'!$A$4:$A$2000,0),2)))</f>
        <v/>
      </c>
      <c r="G27" s="130"/>
      <c r="H27" s="128"/>
      <c r="I27" s="127"/>
      <c r="J27" s="127"/>
      <c r="K27" s="127"/>
    </row>
    <row r="28" spans="2:11" s="132" customFormat="1">
      <c r="B28" s="125"/>
      <c r="C28" s="126"/>
      <c r="D28" s="127"/>
      <c r="E28" s="128"/>
      <c r="F28" s="129" t="str">
        <f>IF(ISERROR(INDEX('Список банков'!$A$4:$B$1500,MATCH(E28,'Список банков'!$A$4:$A$2000,0),2))=TRUE,"",(INDEX('Список банков'!$A$4:$B$1500,MATCH(E28,'Список банков'!$A$4:$A$2000,0),2)))</f>
        <v/>
      </c>
      <c r="G28" s="130"/>
      <c r="H28" s="128"/>
      <c r="I28" s="127"/>
      <c r="J28" s="127"/>
      <c r="K28" s="127"/>
    </row>
    <row r="29" spans="2:11" s="132" customFormat="1">
      <c r="B29" s="125"/>
      <c r="C29" s="126"/>
      <c r="D29" s="127"/>
      <c r="E29" s="128"/>
      <c r="F29" s="129" t="str">
        <f>IF(ISERROR(INDEX('Список банков'!$A$4:$B$1500,MATCH(E29,'Список банков'!$A$4:$A$2000,0),2))=TRUE,"",(INDEX('Список банков'!$A$4:$B$1500,MATCH(E29,'Список банков'!$A$4:$A$2000,0),2)))</f>
        <v/>
      </c>
      <c r="G29" s="130"/>
      <c r="H29" s="128"/>
      <c r="I29" s="127"/>
      <c r="J29" s="127"/>
      <c r="K29" s="127"/>
    </row>
    <row r="30" spans="2:11" s="132" customFormat="1">
      <c r="B30" s="125"/>
      <c r="C30" s="126"/>
      <c r="D30" s="127"/>
      <c r="E30" s="128"/>
      <c r="F30" s="129" t="str">
        <f>IF(ISERROR(INDEX('Список банков'!$A$4:$B$1500,MATCH(E30,'Список банков'!$A$4:$A$2000,0),2))=TRUE,"",(INDEX('Список банков'!$A$4:$B$1500,MATCH(E30,'Список банков'!$A$4:$A$2000,0),2)))</f>
        <v/>
      </c>
      <c r="G30" s="130"/>
      <c r="H30" s="128"/>
      <c r="I30" s="127"/>
      <c r="J30" s="127"/>
      <c r="K30" s="127"/>
    </row>
    <row r="31" spans="2:11" s="132" customFormat="1">
      <c r="B31" s="125"/>
      <c r="C31" s="126"/>
      <c r="D31" s="127"/>
      <c r="E31" s="128"/>
      <c r="F31" s="129" t="str">
        <f>IF(ISERROR(INDEX('Список банков'!$A$4:$B$1500,MATCH(E31,'Список банков'!$A$4:$A$2000,0),2))=TRUE,"",(INDEX('Список банков'!$A$4:$B$1500,MATCH(E31,'Список банков'!$A$4:$A$2000,0),2)))</f>
        <v/>
      </c>
      <c r="G31" s="130"/>
      <c r="H31" s="128"/>
      <c r="I31" s="127"/>
      <c r="J31" s="127"/>
      <c r="K31" s="127"/>
    </row>
    <row r="32" spans="2:11" s="132" customFormat="1">
      <c r="B32" s="125"/>
      <c r="C32" s="126"/>
      <c r="D32" s="127"/>
      <c r="E32" s="128"/>
      <c r="F32" s="129" t="str">
        <f>IF(ISERROR(INDEX('Список банков'!$A$4:$B$1500,MATCH(E32,'Список банков'!$A$4:$A$2000,0),2))=TRUE,"",(INDEX('Список банков'!$A$4:$B$1500,MATCH(E32,'Список банков'!$A$4:$A$2000,0),2)))</f>
        <v/>
      </c>
      <c r="G32" s="130"/>
      <c r="H32" s="128"/>
      <c r="I32" s="127"/>
      <c r="J32" s="127"/>
      <c r="K32" s="127"/>
    </row>
    <row r="33" spans="2:11" s="132" customFormat="1">
      <c r="B33" s="125"/>
      <c r="C33" s="126"/>
      <c r="D33" s="127"/>
      <c r="E33" s="128"/>
      <c r="F33" s="129" t="str">
        <f>IF(ISERROR(INDEX('Список банков'!$A$4:$B$1500,MATCH(E33,'Список банков'!$A$4:$A$2000,0),2))=TRUE,"",(INDEX('Список банков'!$A$4:$B$1500,MATCH(E33,'Список банков'!$A$4:$A$2000,0),2)))</f>
        <v/>
      </c>
      <c r="G33" s="130"/>
      <c r="H33" s="128"/>
      <c r="I33" s="127"/>
      <c r="J33" s="127"/>
      <c r="K33" s="127"/>
    </row>
    <row r="34" spans="2:11" s="132" customFormat="1">
      <c r="B34" s="125"/>
      <c r="C34" s="126"/>
      <c r="D34" s="127"/>
      <c r="E34" s="128"/>
      <c r="F34" s="129" t="str">
        <f>IF(ISERROR(INDEX('Список банков'!$A$4:$B$1500,MATCH(E34,'Список банков'!$A$4:$A$2000,0),2))=TRUE,"",(INDEX('Список банков'!$A$4:$B$1500,MATCH(E34,'Список банков'!$A$4:$A$2000,0),2)))</f>
        <v/>
      </c>
      <c r="G34" s="130"/>
      <c r="H34" s="128"/>
      <c r="I34" s="127"/>
      <c r="J34" s="127"/>
      <c r="K34" s="127"/>
    </row>
    <row r="35" spans="2:11" s="132" customFormat="1">
      <c r="B35" s="125"/>
      <c r="C35" s="126"/>
      <c r="D35" s="127"/>
      <c r="E35" s="128"/>
      <c r="F35" s="129" t="str">
        <f>IF(ISERROR(INDEX('Список банков'!$A$4:$B$1500,MATCH(E35,'Список банков'!$A$4:$A$2000,0),2))=TRUE,"",(INDEX('Список банков'!$A$4:$B$1500,MATCH(E35,'Список банков'!$A$4:$A$2000,0),2)))</f>
        <v/>
      </c>
      <c r="G35" s="130"/>
      <c r="H35" s="128"/>
      <c r="I35" s="127"/>
      <c r="J35" s="127"/>
      <c r="K35" s="127"/>
    </row>
    <row r="36" spans="2:11" s="132" customFormat="1">
      <c r="B36" s="125"/>
      <c r="C36" s="126"/>
      <c r="D36" s="127"/>
      <c r="E36" s="128"/>
      <c r="F36" s="129" t="str">
        <f>IF(ISERROR(INDEX('Список банков'!$A$4:$B$1500,MATCH(E36,'Список банков'!$A$4:$A$2000,0),2))=TRUE,"",(INDEX('Список банков'!$A$4:$B$1500,MATCH(E36,'Список банков'!$A$4:$A$2000,0),2)))</f>
        <v/>
      </c>
      <c r="G36" s="130"/>
      <c r="H36" s="128"/>
      <c r="I36" s="127"/>
      <c r="J36" s="127"/>
      <c r="K36" s="127"/>
    </row>
    <row r="37" spans="2:11" s="132" customFormat="1">
      <c r="B37" s="125"/>
      <c r="C37" s="126"/>
      <c r="D37" s="127"/>
      <c r="E37" s="128"/>
      <c r="F37" s="129" t="str">
        <f>IF(ISERROR(INDEX('Список банков'!$A$4:$B$1500,MATCH(E37,'Список банков'!$A$4:$A$2000,0),2))=TRUE,"",(INDEX('Список банков'!$A$4:$B$1500,MATCH(E37,'Список банков'!$A$4:$A$2000,0),2)))</f>
        <v/>
      </c>
      <c r="G37" s="130"/>
      <c r="H37" s="128"/>
      <c r="I37" s="127"/>
      <c r="J37" s="127"/>
      <c r="K37" s="127"/>
    </row>
    <row r="38" spans="2:11" s="132" customFormat="1">
      <c r="B38" s="125"/>
      <c r="C38" s="126"/>
      <c r="D38" s="127"/>
      <c r="E38" s="128"/>
      <c r="F38" s="129" t="str">
        <f>IF(ISERROR(INDEX('Список банков'!$A$4:$B$1500,MATCH(E38,'Список банков'!$A$4:$A$2000,0),2))=TRUE,"",(INDEX('Список банков'!$A$4:$B$1500,MATCH(E38,'Список банков'!$A$4:$A$2000,0),2)))</f>
        <v/>
      </c>
      <c r="G38" s="130"/>
      <c r="H38" s="128"/>
      <c r="I38" s="127"/>
      <c r="J38" s="127"/>
      <c r="K38" s="127"/>
    </row>
    <row r="39" spans="2:11">
      <c r="B39" s="133"/>
      <c r="C39" s="134"/>
      <c r="D39" s="134"/>
      <c r="E39" s="135"/>
      <c r="F39" s="129" t="str">
        <f>IF(ISERROR(INDEX('Список банков'!$A$4:$B$1500,MATCH(E39,'Список банков'!$A$4:$A$2000,0),2))=TRUE,"",(INDEX('Список банков'!$A$4:$B$1500,MATCH(E39,'Список банков'!$A$4:$A$2000,0),2)))</f>
        <v/>
      </c>
      <c r="G39" s="136"/>
      <c r="H39" s="135"/>
      <c r="I39" s="134"/>
      <c r="J39" s="134"/>
      <c r="K39" s="134"/>
    </row>
    <row r="40" spans="2:11">
      <c r="B40" s="133"/>
      <c r="C40" s="134"/>
      <c r="D40" s="134"/>
      <c r="E40" s="135"/>
      <c r="F40" s="129" t="str">
        <f>IF(ISERROR(INDEX('Список банков'!$A$4:$B$1500,MATCH(E40,'Список банков'!$A$4:$A$2000,0),2))=TRUE,"",(INDEX('Список банков'!$A$4:$B$1500,MATCH(E40,'Список банков'!$A$4:$A$2000,0),2)))</f>
        <v/>
      </c>
      <c r="G40" s="136"/>
      <c r="H40" s="135"/>
      <c r="I40" s="134"/>
      <c r="J40" s="134"/>
      <c r="K40" s="134"/>
    </row>
    <row r="41" spans="2:11">
      <c r="B41" s="133"/>
      <c r="C41" s="134"/>
      <c r="D41" s="134"/>
      <c r="E41" s="135"/>
      <c r="F41" s="129" t="str">
        <f>IF(ISERROR(INDEX('Список банков'!$A$4:$B$1500,MATCH(E41,'Список банков'!$A$4:$A$2000,0),2))=TRUE,"",(INDEX('Список банков'!$A$4:$B$1500,MATCH(E41,'Список банков'!$A$4:$A$2000,0),2)))</f>
        <v/>
      </c>
      <c r="G41" s="136"/>
      <c r="H41" s="135"/>
      <c r="I41" s="134"/>
      <c r="J41" s="134"/>
      <c r="K41" s="134"/>
    </row>
    <row r="42" spans="2:11">
      <c r="B42" s="133"/>
      <c r="C42" s="134"/>
      <c r="D42" s="134"/>
      <c r="E42" s="135"/>
      <c r="F42" s="129" t="str">
        <f>IF(ISERROR(INDEX('Список банков'!$A$4:$B$1500,MATCH(E42,'Список банков'!$A$4:$A$2000,0),2))=TRUE,"",(INDEX('Список банков'!$A$4:$B$1500,MATCH(E42,'Список банков'!$A$4:$A$2000,0),2)))</f>
        <v/>
      </c>
      <c r="G42" s="136"/>
      <c r="H42" s="135"/>
      <c r="I42" s="134"/>
      <c r="J42" s="134"/>
      <c r="K42" s="134"/>
    </row>
    <row r="43" spans="2:11">
      <c r="B43" s="133"/>
      <c r="C43" s="134"/>
      <c r="D43" s="134"/>
      <c r="E43" s="135"/>
      <c r="F43" s="129" t="str">
        <f>IF(ISERROR(INDEX('Список банков'!$A$4:$B$1500,MATCH(E43,'Список банков'!$A$4:$A$2000,0),2))=TRUE,"",(INDEX('Список банков'!$A$4:$B$1500,MATCH(E43,'Список банков'!$A$4:$A$2000,0),2)))</f>
        <v/>
      </c>
      <c r="G43" s="136"/>
      <c r="H43" s="135"/>
      <c r="I43" s="134"/>
      <c r="J43" s="134"/>
      <c r="K43" s="134"/>
    </row>
    <row r="44" spans="2:11">
      <c r="B44" s="133"/>
      <c r="C44" s="134"/>
      <c r="D44" s="134"/>
      <c r="E44" s="135"/>
      <c r="F44" s="129" t="str">
        <f>IF(ISERROR(INDEX('Список банков'!$A$4:$B$1500,MATCH(E44,'Список банков'!$A$4:$A$2000,0),2))=TRUE,"",(INDEX('Список банков'!$A$4:$B$1500,MATCH(E44,'Список банков'!$A$4:$A$2000,0),2)))</f>
        <v/>
      </c>
      <c r="G44" s="136"/>
      <c r="H44" s="135"/>
      <c r="I44" s="134"/>
      <c r="J44" s="134"/>
      <c r="K44" s="134"/>
    </row>
    <row r="45" spans="2:11">
      <c r="B45" s="133"/>
      <c r="C45" s="134"/>
      <c r="D45" s="134"/>
      <c r="E45" s="135"/>
      <c r="F45" s="129" t="str">
        <f>IF(ISERROR(INDEX('Список банков'!$A$4:$B$1500,MATCH(E45,'Список банков'!$A$4:$A$2000,0),2))=TRUE,"",(INDEX('Список банков'!$A$4:$B$1500,MATCH(E45,'Список банков'!$A$4:$A$2000,0),2)))</f>
        <v/>
      </c>
      <c r="G45" s="136"/>
      <c r="H45" s="135"/>
      <c r="I45" s="134"/>
      <c r="J45" s="134"/>
      <c r="K45" s="134"/>
    </row>
    <row r="46" spans="2:11">
      <c r="B46" s="133"/>
      <c r="C46" s="134"/>
      <c r="D46" s="134"/>
      <c r="E46" s="135"/>
      <c r="F46" s="129" t="str">
        <f>IF(ISERROR(INDEX('Список банков'!$A$4:$B$1500,MATCH(E46,'Список банков'!$A$4:$A$2000,0),2))=TRUE,"",(INDEX('Список банков'!$A$4:$B$1500,MATCH(E46,'Список банков'!$A$4:$A$2000,0),2)))</f>
        <v/>
      </c>
      <c r="G46" s="136"/>
      <c r="H46" s="135"/>
      <c r="I46" s="134"/>
      <c r="J46" s="134"/>
      <c r="K46" s="134"/>
    </row>
    <row r="47" spans="2:11">
      <c r="B47" s="133"/>
      <c r="C47" s="134"/>
      <c r="D47" s="134"/>
      <c r="E47" s="135"/>
      <c r="F47" s="129" t="str">
        <f>IF(ISERROR(INDEX('Список банков'!$A$4:$B$1500,MATCH(E47,'Список банков'!$A$4:$A$2000,0),2))=TRUE,"",(INDEX('Список банков'!$A$4:$B$1500,MATCH(E47,'Список банков'!$A$4:$A$2000,0),2)))</f>
        <v/>
      </c>
      <c r="G47" s="136"/>
      <c r="H47" s="135"/>
      <c r="I47" s="134"/>
      <c r="J47" s="134"/>
      <c r="K47" s="134"/>
    </row>
    <row r="48" spans="2:11">
      <c r="B48" s="133"/>
      <c r="C48" s="134"/>
      <c r="D48" s="134"/>
      <c r="E48" s="135"/>
      <c r="F48" s="129" t="str">
        <f>IF(ISERROR(INDEX('Список банков'!$A$4:$B$1500,MATCH(E48,'Список банков'!$A$4:$A$2000,0),2))=TRUE,"",(INDEX('Список банков'!$A$4:$B$1500,MATCH(E48,'Список банков'!$A$4:$A$2000,0),2)))</f>
        <v/>
      </c>
      <c r="G48" s="136"/>
      <c r="H48" s="135"/>
      <c r="I48" s="134"/>
      <c r="J48" s="134"/>
      <c r="K48" s="134"/>
    </row>
    <row r="49" spans="2:11">
      <c r="B49" s="133"/>
      <c r="C49" s="134"/>
      <c r="D49" s="134"/>
      <c r="E49" s="135"/>
      <c r="F49" s="129" t="str">
        <f>IF(ISERROR(INDEX('Список банков'!$A$4:$B$1500,MATCH(E49,'Список банков'!$A$4:$A$2000,0),2))=TRUE,"",(INDEX('Список банков'!$A$4:$B$1500,MATCH(E49,'Список банков'!$A$4:$A$2000,0),2)))</f>
        <v/>
      </c>
      <c r="G49" s="136"/>
      <c r="H49" s="135"/>
      <c r="I49" s="134"/>
      <c r="J49" s="134"/>
      <c r="K49" s="134"/>
    </row>
    <row r="50" spans="2:11">
      <c r="B50" s="133"/>
      <c r="C50" s="134"/>
      <c r="D50" s="134"/>
      <c r="E50" s="135"/>
      <c r="F50" s="129" t="str">
        <f>IF(ISERROR(INDEX('Список банков'!$A$4:$B$1500,MATCH(E50,'Список банков'!$A$4:$A$2000,0),2))=TRUE,"",(INDEX('Список банков'!$A$4:$B$1500,MATCH(E50,'Список банков'!$A$4:$A$2000,0),2)))</f>
        <v/>
      </c>
      <c r="G50" s="136"/>
      <c r="H50" s="135"/>
      <c r="I50" s="134"/>
      <c r="J50" s="134"/>
      <c r="K50" s="134"/>
    </row>
  </sheetData>
  <sheetProtection password="C617" sheet="1" objects="1" scenarios="1" formatRows="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6"/>
  <sheetViews>
    <sheetView tabSelected="1" topLeftCell="A16" zoomScaleNormal="100" workbookViewId="0">
      <selection activeCell="D9" sqref="D9:G9"/>
    </sheetView>
  </sheetViews>
  <sheetFormatPr defaultRowHeight="15"/>
  <cols>
    <col min="1" max="1" width="4.5703125" style="54" customWidth="1"/>
    <col min="2" max="3" width="9.140625" style="54"/>
    <col min="4" max="4" width="10.42578125" style="54" customWidth="1"/>
    <col min="5" max="16384" width="9.140625" style="54"/>
  </cols>
  <sheetData>
    <row r="1" spans="2:10" ht="15.75" thickBot="1">
      <c r="J1" s="118" t="s">
        <v>3199</v>
      </c>
    </row>
    <row r="2" spans="2:10" ht="6" customHeight="1">
      <c r="B2" s="55"/>
      <c r="C2" s="56"/>
      <c r="D2" s="141"/>
      <c r="E2" s="141"/>
      <c r="F2" s="57"/>
      <c r="G2" s="58"/>
      <c r="H2" s="56"/>
      <c r="I2" s="56"/>
      <c r="J2" s="59"/>
    </row>
    <row r="3" spans="2:10" ht="15.75">
      <c r="B3" s="60"/>
      <c r="C3" s="61"/>
      <c r="D3" s="53">
        <v>1</v>
      </c>
      <c r="E3" s="63" t="s">
        <v>12</v>
      </c>
      <c r="F3" s="64" t="s">
        <v>34</v>
      </c>
      <c r="G3" s="65"/>
      <c r="H3" s="65"/>
      <c r="I3" s="61"/>
      <c r="J3" s="66"/>
    </row>
    <row r="4" spans="2:10">
      <c r="B4" s="60"/>
      <c r="C4" s="67"/>
      <c r="D4" s="142">
        <f>IF(D3="","",IF(VLOOKUP($D$3,регистрация!B:J,2,FALSE)="","",VLOOKUP($D$3,регистрация!B:J,2,FALSE)))</f>
        <v>41816</v>
      </c>
      <c r="E4" s="142"/>
      <c r="F4" s="68" t="s">
        <v>3198</v>
      </c>
      <c r="G4" s="61"/>
      <c r="H4" s="61"/>
      <c r="I4" s="61"/>
      <c r="J4" s="66"/>
    </row>
    <row r="5" spans="2:10" ht="9.75" customHeight="1" thickBot="1">
      <c r="B5" s="60"/>
      <c r="C5" s="67"/>
      <c r="D5" s="69" t="str">
        <f>IF(F1="","",IF(VLOOKUP($F$1,[3]регистрация!A:I,2,FALSE)="","",VLOOKUP($F$1,[3]регистрация!A:I,2,FALSE)))</f>
        <v/>
      </c>
      <c r="E5" s="69"/>
      <c r="F5" s="70"/>
      <c r="G5" s="61"/>
      <c r="H5" s="61"/>
      <c r="I5" s="61"/>
      <c r="J5" s="66"/>
    </row>
    <row r="6" spans="2:10">
      <c r="B6" s="71" t="s">
        <v>0</v>
      </c>
      <c r="C6" s="143" t="str">
        <f>IF(D3="","",IF(VLOOKUP($D$3,регистрация!B:J,3,FALSE)="","",VLOOKUP($D$3,регистрация!B:J,3,FALSE)))</f>
        <v>Иванов Иван Иванович</v>
      </c>
      <c r="D6" s="143"/>
      <c r="E6" s="143"/>
      <c r="F6" s="143"/>
      <c r="G6" s="144"/>
      <c r="H6" s="145" t="str">
        <f>IF(D3="","",IF(VLOOKUP($D$3,регистрация!B:J,7,FALSE)="","",VLOOKUP($D$3,регистрация!B:J,7,FALSE)))</f>
        <v>20208000100231656001</v>
      </c>
      <c r="I6" s="146"/>
      <c r="J6" s="147"/>
    </row>
    <row r="7" spans="2:10" ht="15.75" customHeight="1" thickBot="1">
      <c r="B7" s="60"/>
      <c r="C7" s="72"/>
      <c r="D7" s="61"/>
      <c r="F7" s="73"/>
      <c r="G7" s="74" t="s">
        <v>1</v>
      </c>
      <c r="H7" s="148"/>
      <c r="I7" s="149"/>
      <c r="J7" s="150"/>
    </row>
    <row r="8" spans="2:10" ht="6" customHeight="1">
      <c r="B8" s="60"/>
      <c r="C8" s="72"/>
      <c r="D8" s="75"/>
      <c r="E8" s="76"/>
      <c r="F8" s="76"/>
      <c r="G8" s="77"/>
      <c r="H8" s="151">
        <f>IF(D3="","",IF(VLOOKUP($D$3,регистрация!B:J,6,FALSE)="","",VLOOKUP($D$3,регистрация!B:J,6,FALSE)))</f>
        <v>750000</v>
      </c>
      <c r="I8" s="152"/>
      <c r="J8" s="153"/>
    </row>
    <row r="9" spans="2:10" ht="39.75" customHeight="1">
      <c r="B9" s="78" t="s">
        <v>2</v>
      </c>
      <c r="C9" s="61"/>
      <c r="D9" s="157" t="str">
        <f>IF(D3="","",IF(VLOOKUP($D$3,регистрация!B:J,5,FALSE)="","",VLOOKUP($D$3,регистрация!B:J,5,FALSE)))</f>
        <v>INVEST FINANCE BANK  ХОАТ БАНКИНИНГ ЗАНГИОТА ФИЛИАЛИ</v>
      </c>
      <c r="E9" s="157"/>
      <c r="F9" s="157"/>
      <c r="G9" s="158"/>
      <c r="H9" s="154"/>
      <c r="I9" s="155"/>
      <c r="J9" s="156"/>
    </row>
    <row r="10" spans="2:10" ht="15.75" thickBot="1">
      <c r="B10" s="71" t="s">
        <v>3</v>
      </c>
      <c r="C10" s="159" t="str">
        <f>IF(D3="","",IF(VLOOKUP($D$3,регистрация!B:J,8,FALSE)="","",VLOOKUP($D$3,регистрация!B:J,8,FALSE)))</f>
        <v>ООО "Green Oriental Products"</v>
      </c>
      <c r="D10" s="159"/>
      <c r="E10" s="159"/>
      <c r="F10" s="159"/>
      <c r="G10" s="160"/>
      <c r="H10" s="161" t="s">
        <v>4</v>
      </c>
      <c r="I10" s="162"/>
      <c r="J10" s="163"/>
    </row>
    <row r="11" spans="2:10">
      <c r="B11" s="164" t="s">
        <v>5</v>
      </c>
      <c r="C11" s="165" t="str">
        <f>'Сумма прописю'!B3</f>
        <v>Етти юз эллик минг сўм 00 тийин</v>
      </c>
      <c r="D11" s="166"/>
      <c r="E11" s="166"/>
      <c r="F11" s="166"/>
      <c r="G11" s="166"/>
      <c r="H11" s="166"/>
      <c r="I11" s="166"/>
      <c r="J11" s="167"/>
    </row>
    <row r="12" spans="2:10" ht="15.75" thickBot="1">
      <c r="B12" s="164"/>
      <c r="C12" s="168"/>
      <c r="D12" s="169"/>
      <c r="E12" s="169"/>
      <c r="F12" s="169"/>
      <c r="G12" s="169"/>
      <c r="H12" s="169"/>
      <c r="I12" s="169"/>
      <c r="J12" s="170"/>
    </row>
    <row r="13" spans="2:10">
      <c r="B13" s="60" t="s">
        <v>85</v>
      </c>
      <c r="C13" s="61"/>
      <c r="D13" s="171" t="str">
        <f>IF(D3="","",IF(VLOOKUP($D$3,регистрация!B:J,9,FALSE)="","",VLOOKUP($D$3,регистрация!B:J,9,FALSE)))</f>
        <v>Хисоб рақамни тўлдириш учун</v>
      </c>
      <c r="E13" s="171"/>
      <c r="F13" s="171"/>
      <c r="G13" s="171"/>
      <c r="H13" s="171"/>
      <c r="I13" s="171"/>
      <c r="J13" s="172"/>
    </row>
    <row r="14" spans="2:10" ht="6.75" customHeight="1">
      <c r="B14" s="71"/>
      <c r="C14" s="79"/>
      <c r="D14" s="79"/>
      <c r="E14" s="79"/>
      <c r="F14" s="80"/>
      <c r="G14" s="72"/>
      <c r="H14" s="79"/>
      <c r="I14" s="79"/>
      <c r="J14" s="66"/>
    </row>
    <row r="15" spans="2:10">
      <c r="B15" s="71" t="s">
        <v>3191</v>
      </c>
      <c r="C15" s="79"/>
      <c r="D15" s="79"/>
      <c r="E15" s="79"/>
      <c r="F15" s="80"/>
      <c r="G15" s="72"/>
      <c r="H15" s="81"/>
      <c r="I15" s="61"/>
      <c r="J15" s="66"/>
    </row>
    <row r="16" spans="2:10" ht="6" customHeight="1">
      <c r="B16" s="71"/>
      <c r="C16" s="80"/>
      <c r="D16" s="80"/>
      <c r="E16" s="80"/>
      <c r="F16" s="80"/>
      <c r="G16" s="72"/>
      <c r="H16" s="81"/>
      <c r="I16" s="61"/>
      <c r="J16" s="66"/>
    </row>
    <row r="17" spans="2:10" ht="15.75" thickBot="1">
      <c r="B17" s="82"/>
      <c r="C17" s="83" t="s">
        <v>3192</v>
      </c>
      <c r="D17" s="83"/>
      <c r="E17" s="83"/>
      <c r="F17" s="83" t="s">
        <v>3193</v>
      </c>
      <c r="G17" s="83"/>
      <c r="H17" s="83"/>
      <c r="I17" s="83"/>
      <c r="J17" s="84"/>
    </row>
    <row r="18" spans="2:10" ht="6.75" customHeight="1">
      <c r="B18" s="60"/>
      <c r="C18" s="85"/>
      <c r="D18" s="86"/>
      <c r="E18" s="86"/>
      <c r="F18" s="86"/>
      <c r="H18" s="86"/>
      <c r="I18" s="86"/>
      <c r="J18" s="66"/>
    </row>
    <row r="19" spans="2:10" ht="15.75">
      <c r="B19" s="60"/>
      <c r="C19" s="61"/>
      <c r="E19" s="87" t="s">
        <v>3194</v>
      </c>
      <c r="F19" s="88">
        <f>D3</f>
        <v>1</v>
      </c>
      <c r="G19" s="173"/>
      <c r="H19" s="173"/>
      <c r="I19" s="61"/>
      <c r="J19" s="66"/>
    </row>
    <row r="20" spans="2:10">
      <c r="B20" s="60"/>
      <c r="C20" s="67"/>
      <c r="D20" s="174">
        <f>D4</f>
        <v>41816</v>
      </c>
      <c r="E20" s="174"/>
      <c r="F20" s="68" t="s">
        <v>3198</v>
      </c>
      <c r="G20" s="61"/>
      <c r="H20" s="61"/>
      <c r="I20" s="61"/>
      <c r="J20" s="66"/>
    </row>
    <row r="21" spans="2:10" ht="8.25" customHeight="1" thickBot="1">
      <c r="B21" s="60"/>
      <c r="C21" s="67"/>
      <c r="D21" s="69"/>
      <c r="E21" s="69"/>
      <c r="F21" s="70"/>
      <c r="G21" s="61"/>
      <c r="H21" s="61"/>
      <c r="I21" s="61"/>
      <c r="J21" s="66"/>
    </row>
    <row r="22" spans="2:10">
      <c r="B22" s="71" t="s">
        <v>0</v>
      </c>
      <c r="C22" s="143" t="str">
        <f>C6</f>
        <v>Иванов Иван Иванович</v>
      </c>
      <c r="D22" s="143"/>
      <c r="E22" s="143"/>
      <c r="F22" s="143"/>
      <c r="G22" s="144"/>
      <c r="H22" s="175" t="str">
        <f>H6</f>
        <v>20208000100231656001</v>
      </c>
      <c r="I22" s="176"/>
      <c r="J22" s="177"/>
    </row>
    <row r="23" spans="2:10" ht="15.75" customHeight="1" thickBot="1">
      <c r="B23" s="60"/>
      <c r="C23" s="72"/>
      <c r="D23" s="61"/>
      <c r="F23" s="73"/>
      <c r="G23" s="74" t="s">
        <v>1</v>
      </c>
      <c r="H23" s="178"/>
      <c r="I23" s="179"/>
      <c r="J23" s="180"/>
    </row>
    <row r="24" spans="2:10" ht="6" customHeight="1">
      <c r="B24" s="60"/>
      <c r="C24" s="72"/>
      <c r="D24" s="61"/>
      <c r="E24" s="76"/>
      <c r="F24" s="76"/>
      <c r="G24" s="77"/>
      <c r="H24" s="151">
        <f>H8</f>
        <v>750000</v>
      </c>
      <c r="I24" s="152"/>
      <c r="J24" s="153"/>
    </row>
    <row r="25" spans="2:10" ht="39.75" customHeight="1">
      <c r="B25" s="78" t="s">
        <v>2</v>
      </c>
      <c r="C25" s="61"/>
      <c r="D25" s="157" t="str">
        <f>D9</f>
        <v>INVEST FINANCE BANK  ХОАТ БАНКИНИНГ ЗАНГИОТА ФИЛИАЛИ</v>
      </c>
      <c r="E25" s="157"/>
      <c r="F25" s="157"/>
      <c r="G25" s="158"/>
      <c r="H25" s="154"/>
      <c r="I25" s="155"/>
      <c r="J25" s="156"/>
    </row>
    <row r="26" spans="2:10" ht="15.75" thickBot="1">
      <c r="B26" s="71" t="s">
        <v>3</v>
      </c>
      <c r="C26" s="159" t="str">
        <f>C10</f>
        <v>ООО "Green Oriental Products"</v>
      </c>
      <c r="D26" s="159"/>
      <c r="E26" s="159"/>
      <c r="F26" s="159"/>
      <c r="G26" s="160"/>
      <c r="H26" s="161" t="s">
        <v>4</v>
      </c>
      <c r="I26" s="162"/>
      <c r="J26" s="163"/>
    </row>
    <row r="27" spans="2:10">
      <c r="B27" s="164" t="s">
        <v>5</v>
      </c>
      <c r="C27" s="165" t="str">
        <f>C11</f>
        <v>Етти юз эллик минг сўм 00 тийин</v>
      </c>
      <c r="D27" s="166"/>
      <c r="E27" s="166"/>
      <c r="F27" s="166"/>
      <c r="G27" s="166"/>
      <c r="H27" s="166"/>
      <c r="I27" s="166"/>
      <c r="J27" s="167"/>
    </row>
    <row r="28" spans="2:10" ht="15.75" thickBot="1">
      <c r="B28" s="164"/>
      <c r="C28" s="168"/>
      <c r="D28" s="169"/>
      <c r="E28" s="169"/>
      <c r="F28" s="169"/>
      <c r="G28" s="169"/>
      <c r="H28" s="169"/>
      <c r="I28" s="169"/>
      <c r="J28" s="170"/>
    </row>
    <row r="29" spans="2:10">
      <c r="B29" s="60" t="s">
        <v>85</v>
      </c>
      <c r="C29" s="61"/>
      <c r="D29" s="181" t="str">
        <f>D13</f>
        <v>Хисоб рақамни тўлдириш учун</v>
      </c>
      <c r="E29" s="181"/>
      <c r="F29" s="181"/>
      <c r="G29" s="181"/>
      <c r="H29" s="181"/>
      <c r="I29" s="181"/>
      <c r="J29" s="182"/>
    </row>
    <row r="30" spans="2:10" ht="10.5" customHeight="1">
      <c r="B30" s="89"/>
      <c r="C30" s="79"/>
      <c r="D30" s="79"/>
      <c r="E30" s="79"/>
      <c r="F30" s="80"/>
      <c r="G30" s="79"/>
      <c r="H30" s="79"/>
      <c r="I30" s="79"/>
      <c r="J30" s="90"/>
    </row>
    <row r="31" spans="2:10" ht="15.75" thickBot="1">
      <c r="B31" s="82" t="s">
        <v>6</v>
      </c>
      <c r="C31" s="83"/>
      <c r="D31" s="85" t="s">
        <v>3192</v>
      </c>
      <c r="E31" s="83"/>
      <c r="F31" s="91"/>
      <c r="G31" s="83" t="s">
        <v>3193</v>
      </c>
      <c r="H31" s="92"/>
      <c r="I31" s="93"/>
      <c r="J31" s="84"/>
    </row>
    <row r="32" spans="2:10" ht="10.5" customHeight="1">
      <c r="B32" s="94"/>
      <c r="C32" s="95"/>
      <c r="D32" s="95"/>
      <c r="E32" s="95"/>
      <c r="F32" s="95"/>
      <c r="G32" s="95"/>
      <c r="H32" s="95"/>
      <c r="I32" s="95"/>
      <c r="J32" s="96"/>
    </row>
    <row r="33" spans="2:10">
      <c r="B33" s="97"/>
      <c r="C33" s="86"/>
      <c r="D33" s="184" t="s">
        <v>3195</v>
      </c>
      <c r="E33" s="184"/>
      <c r="F33" s="98">
        <f>D3</f>
        <v>1</v>
      </c>
      <c r="G33" s="65"/>
      <c r="H33" s="86"/>
      <c r="I33" s="86"/>
      <c r="J33" s="99"/>
    </row>
    <row r="34" spans="2:10">
      <c r="B34" s="97"/>
      <c r="C34" s="86"/>
      <c r="D34" s="174">
        <f>D4</f>
        <v>41816</v>
      </c>
      <c r="E34" s="174"/>
      <c r="F34" s="68" t="s">
        <v>3198</v>
      </c>
      <c r="G34" s="86"/>
      <c r="H34" s="86"/>
      <c r="I34" s="86"/>
      <c r="J34" s="99"/>
    </row>
    <row r="35" spans="2:10" ht="6" customHeight="1" thickBot="1">
      <c r="B35" s="97"/>
      <c r="C35" s="86"/>
      <c r="D35" s="86"/>
      <c r="E35" s="86"/>
      <c r="F35" s="86"/>
      <c r="G35" s="86"/>
      <c r="H35" s="86"/>
      <c r="I35" s="86"/>
      <c r="J35" s="99"/>
    </row>
    <row r="36" spans="2:10">
      <c r="B36" s="71" t="s">
        <v>0</v>
      </c>
      <c r="C36" s="143" t="str">
        <f>C22</f>
        <v>Иванов Иван Иванович</v>
      </c>
      <c r="D36" s="143"/>
      <c r="E36" s="143"/>
      <c r="F36" s="183"/>
      <c r="G36" s="100" t="s">
        <v>7</v>
      </c>
      <c r="H36" s="175" t="s">
        <v>3196</v>
      </c>
      <c r="I36" s="176"/>
      <c r="J36" s="177"/>
    </row>
    <row r="37" spans="2:10">
      <c r="B37" s="97"/>
      <c r="C37" s="86"/>
      <c r="D37" s="86"/>
      <c r="E37" s="86"/>
      <c r="F37" s="86"/>
      <c r="G37" s="100" t="s">
        <v>8</v>
      </c>
      <c r="H37" s="185">
        <f>H24</f>
        <v>750000</v>
      </c>
      <c r="I37" s="186"/>
      <c r="J37" s="187"/>
    </row>
    <row r="38" spans="2:10" ht="10.5" customHeight="1">
      <c r="B38" s="97"/>
      <c r="C38" s="86"/>
      <c r="D38" s="86"/>
      <c r="F38" s="86"/>
      <c r="G38" s="188"/>
      <c r="H38" s="189"/>
      <c r="I38" s="189"/>
      <c r="J38" s="190"/>
    </row>
    <row r="39" spans="2:10" ht="39.75" customHeight="1">
      <c r="B39" s="101" t="s">
        <v>3197</v>
      </c>
      <c r="C39" s="196" t="str">
        <f>D25</f>
        <v>INVEST FINANCE BANK  ХОАТ БАНКИНИНГ ЗАНГИОТА ФИЛИАЛИ</v>
      </c>
      <c r="D39" s="196"/>
      <c r="E39" s="196"/>
      <c r="F39" s="197"/>
      <c r="G39" s="102" t="s">
        <v>9</v>
      </c>
      <c r="H39" s="103"/>
      <c r="I39" s="103"/>
      <c r="J39" s="104"/>
    </row>
    <row r="40" spans="2:10">
      <c r="B40" s="198" t="s">
        <v>10</v>
      </c>
      <c r="C40" s="199"/>
      <c r="D40" s="62" t="str">
        <f>IF(D3="","",IF(VLOOKUP($D$3,регистрация!B:J,4,FALSE)="","",VLOOKUP($D$3,регистрация!B:J,4,FALSE)))</f>
        <v>01080</v>
      </c>
      <c r="E40" s="200" t="s">
        <v>11</v>
      </c>
      <c r="F40" s="199"/>
      <c r="G40" s="201" t="str">
        <f>H22</f>
        <v>20208000100231656001</v>
      </c>
      <c r="H40" s="202"/>
      <c r="I40" s="202"/>
      <c r="J40" s="203"/>
    </row>
    <row r="41" spans="2:10" ht="15" customHeight="1">
      <c r="B41" s="119" t="s">
        <v>3</v>
      </c>
      <c r="C41" s="105" t="str">
        <f>C26</f>
        <v>ООО "Green Oriental Products"</v>
      </c>
      <c r="D41" s="106"/>
      <c r="E41" s="106"/>
      <c r="F41" s="107"/>
      <c r="G41" s="108"/>
      <c r="H41" s="109"/>
      <c r="I41" s="109"/>
      <c r="J41" s="110"/>
    </row>
    <row r="42" spans="2:10">
      <c r="B42" s="111"/>
      <c r="C42" s="112"/>
      <c r="D42" s="112"/>
      <c r="E42" s="112"/>
      <c r="F42" s="113"/>
      <c r="G42" s="188"/>
      <c r="H42" s="189"/>
      <c r="I42" s="189"/>
      <c r="J42" s="190"/>
    </row>
    <row r="43" spans="2:10">
      <c r="B43" s="191" t="s">
        <v>85</v>
      </c>
      <c r="C43" s="192"/>
      <c r="D43" s="193" t="str">
        <f>D29</f>
        <v>Хисоб рақамни тўлдириш учун</v>
      </c>
      <c r="E43" s="194"/>
      <c r="F43" s="194"/>
      <c r="G43" s="194"/>
      <c r="H43" s="194"/>
      <c r="I43" s="194"/>
      <c r="J43" s="195"/>
    </row>
    <row r="44" spans="2:10">
      <c r="B44" s="97"/>
      <c r="C44" s="86"/>
      <c r="D44" s="86"/>
      <c r="E44" s="86"/>
      <c r="F44" s="86"/>
      <c r="G44" s="86"/>
      <c r="H44" s="86"/>
      <c r="I44" s="86"/>
      <c r="J44" s="99"/>
    </row>
    <row r="45" spans="2:10">
      <c r="B45" s="97"/>
      <c r="C45" s="85" t="s">
        <v>3192</v>
      </c>
      <c r="D45" s="114"/>
      <c r="E45" s="86"/>
      <c r="F45" s="79" t="s">
        <v>3193</v>
      </c>
      <c r="H45" s="86"/>
      <c r="I45" s="114"/>
      <c r="J45" s="99"/>
    </row>
    <row r="46" spans="2:10" ht="15.75" thickBot="1">
      <c r="B46" s="115"/>
      <c r="C46" s="116"/>
      <c r="D46" s="116"/>
      <c r="E46" s="116"/>
      <c r="F46" s="116"/>
      <c r="G46" s="116"/>
      <c r="H46" s="116"/>
      <c r="I46" s="116"/>
      <c r="J46" s="117"/>
    </row>
  </sheetData>
  <sheetProtection password="C617" sheet="1" objects="1" scenarios="1" formatRows="0"/>
  <protectedRanges>
    <protectedRange sqref="C6 H6 H8 D13 D9" name="Диапазон1"/>
  </protectedRanges>
  <mergeCells count="35">
    <mergeCell ref="H37:J37"/>
    <mergeCell ref="G38:J38"/>
    <mergeCell ref="B43:C43"/>
    <mergeCell ref="D43:J43"/>
    <mergeCell ref="C39:F39"/>
    <mergeCell ref="B40:C40"/>
    <mergeCell ref="E40:F40"/>
    <mergeCell ref="G40:J40"/>
    <mergeCell ref="G42:J42"/>
    <mergeCell ref="B27:B28"/>
    <mergeCell ref="C27:J28"/>
    <mergeCell ref="D29:J29"/>
    <mergeCell ref="D34:E34"/>
    <mergeCell ref="C36:F36"/>
    <mergeCell ref="H36:J36"/>
    <mergeCell ref="D33:E33"/>
    <mergeCell ref="C26:G26"/>
    <mergeCell ref="H26:J26"/>
    <mergeCell ref="C10:G10"/>
    <mergeCell ref="H10:J10"/>
    <mergeCell ref="B11:B12"/>
    <mergeCell ref="C11:J12"/>
    <mergeCell ref="D13:J13"/>
    <mergeCell ref="G19:H19"/>
    <mergeCell ref="D20:E20"/>
    <mergeCell ref="C22:G22"/>
    <mergeCell ref="H22:J23"/>
    <mergeCell ref="H24:J25"/>
    <mergeCell ref="D25:G25"/>
    <mergeCell ref="D2:E2"/>
    <mergeCell ref="D4:E4"/>
    <mergeCell ref="C6:G6"/>
    <mergeCell ref="H6:J7"/>
    <mergeCell ref="H8:J9"/>
    <mergeCell ref="D9:G9"/>
  </mergeCells>
  <printOptions verticalCentered="1"/>
  <pageMargins left="0.39370078740157483" right="0.31496062992125984" top="0.19685039370078741" bottom="0.19685039370078741" header="0.19685039370078741" footer="0.19685039370078741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1"/>
  <sheetViews>
    <sheetView workbookViewId="0">
      <selection activeCell="E3" sqref="E3"/>
    </sheetView>
  </sheetViews>
  <sheetFormatPr defaultRowHeight="12.75"/>
  <cols>
    <col min="1" max="1" width="17" style="1" customWidth="1"/>
    <col min="2" max="2" width="9" style="1" customWidth="1"/>
    <col min="3" max="3" width="6.5703125" style="1" customWidth="1"/>
    <col min="4" max="4" width="13.5703125" style="1" customWidth="1"/>
    <col min="5" max="5" width="23" style="1" customWidth="1"/>
    <col min="6" max="6" width="9.42578125" style="1" customWidth="1"/>
    <col min="7" max="7" width="9.140625" style="1"/>
    <col min="8" max="8" width="13.28515625" style="18" customWidth="1"/>
    <col min="9" max="9" width="10.140625" style="1" bestFit="1" customWidth="1"/>
    <col min="10" max="12" width="9.140625" style="1"/>
    <col min="13" max="13" width="15.42578125" style="1" bestFit="1" customWidth="1"/>
    <col min="14" max="16" width="9.140625" style="1"/>
    <col min="17" max="17" width="15.42578125" style="1" bestFit="1" customWidth="1"/>
    <col min="18" max="256" width="9.140625" style="1"/>
    <col min="257" max="257" width="17" style="1" customWidth="1"/>
    <col min="258" max="258" width="9" style="1" customWidth="1"/>
    <col min="259" max="259" width="6.5703125" style="1" customWidth="1"/>
    <col min="260" max="260" width="13.5703125" style="1" customWidth="1"/>
    <col min="261" max="261" width="23" style="1" customWidth="1"/>
    <col min="262" max="262" width="9.42578125" style="1" customWidth="1"/>
    <col min="263" max="263" width="9.140625" style="1"/>
    <col min="264" max="264" width="13.28515625" style="1" customWidth="1"/>
    <col min="265" max="265" width="10.140625" style="1" bestFit="1" customWidth="1"/>
    <col min="266" max="268" width="9.140625" style="1"/>
    <col min="269" max="269" width="15.42578125" style="1" bestFit="1" customWidth="1"/>
    <col min="270" max="272" width="9.140625" style="1"/>
    <col min="273" max="273" width="15.42578125" style="1" bestFit="1" customWidth="1"/>
    <col min="274" max="512" width="9.140625" style="1"/>
    <col min="513" max="513" width="17" style="1" customWidth="1"/>
    <col min="514" max="514" width="9" style="1" customWidth="1"/>
    <col min="515" max="515" width="6.5703125" style="1" customWidth="1"/>
    <col min="516" max="516" width="13.5703125" style="1" customWidth="1"/>
    <col min="517" max="517" width="23" style="1" customWidth="1"/>
    <col min="518" max="518" width="9.42578125" style="1" customWidth="1"/>
    <col min="519" max="519" width="9.140625" style="1"/>
    <col min="520" max="520" width="13.28515625" style="1" customWidth="1"/>
    <col min="521" max="521" width="10.140625" style="1" bestFit="1" customWidth="1"/>
    <col min="522" max="524" width="9.140625" style="1"/>
    <col min="525" max="525" width="15.42578125" style="1" bestFit="1" customWidth="1"/>
    <col min="526" max="528" width="9.140625" style="1"/>
    <col min="529" max="529" width="15.42578125" style="1" bestFit="1" customWidth="1"/>
    <col min="530" max="768" width="9.140625" style="1"/>
    <col min="769" max="769" width="17" style="1" customWidth="1"/>
    <col min="770" max="770" width="9" style="1" customWidth="1"/>
    <col min="771" max="771" width="6.5703125" style="1" customWidth="1"/>
    <col min="772" max="772" width="13.5703125" style="1" customWidth="1"/>
    <col min="773" max="773" width="23" style="1" customWidth="1"/>
    <col min="774" max="774" width="9.42578125" style="1" customWidth="1"/>
    <col min="775" max="775" width="9.140625" style="1"/>
    <col min="776" max="776" width="13.28515625" style="1" customWidth="1"/>
    <col min="777" max="777" width="10.140625" style="1" bestFit="1" customWidth="1"/>
    <col min="778" max="780" width="9.140625" style="1"/>
    <col min="781" max="781" width="15.42578125" style="1" bestFit="1" customWidth="1"/>
    <col min="782" max="784" width="9.140625" style="1"/>
    <col min="785" max="785" width="15.42578125" style="1" bestFit="1" customWidth="1"/>
    <col min="786" max="1024" width="9.140625" style="1"/>
    <col min="1025" max="1025" width="17" style="1" customWidth="1"/>
    <col min="1026" max="1026" width="9" style="1" customWidth="1"/>
    <col min="1027" max="1027" width="6.5703125" style="1" customWidth="1"/>
    <col min="1028" max="1028" width="13.5703125" style="1" customWidth="1"/>
    <col min="1029" max="1029" width="23" style="1" customWidth="1"/>
    <col min="1030" max="1030" width="9.42578125" style="1" customWidth="1"/>
    <col min="1031" max="1031" width="9.140625" style="1"/>
    <col min="1032" max="1032" width="13.28515625" style="1" customWidth="1"/>
    <col min="1033" max="1033" width="10.140625" style="1" bestFit="1" customWidth="1"/>
    <col min="1034" max="1036" width="9.140625" style="1"/>
    <col min="1037" max="1037" width="15.42578125" style="1" bestFit="1" customWidth="1"/>
    <col min="1038" max="1040" width="9.140625" style="1"/>
    <col min="1041" max="1041" width="15.42578125" style="1" bestFit="1" customWidth="1"/>
    <col min="1042" max="1280" width="9.140625" style="1"/>
    <col min="1281" max="1281" width="17" style="1" customWidth="1"/>
    <col min="1282" max="1282" width="9" style="1" customWidth="1"/>
    <col min="1283" max="1283" width="6.5703125" style="1" customWidth="1"/>
    <col min="1284" max="1284" width="13.5703125" style="1" customWidth="1"/>
    <col min="1285" max="1285" width="23" style="1" customWidth="1"/>
    <col min="1286" max="1286" width="9.42578125" style="1" customWidth="1"/>
    <col min="1287" max="1287" width="9.140625" style="1"/>
    <col min="1288" max="1288" width="13.28515625" style="1" customWidth="1"/>
    <col min="1289" max="1289" width="10.140625" style="1" bestFit="1" customWidth="1"/>
    <col min="1290" max="1292" width="9.140625" style="1"/>
    <col min="1293" max="1293" width="15.42578125" style="1" bestFit="1" customWidth="1"/>
    <col min="1294" max="1296" width="9.140625" style="1"/>
    <col min="1297" max="1297" width="15.42578125" style="1" bestFit="1" customWidth="1"/>
    <col min="1298" max="1536" width="9.140625" style="1"/>
    <col min="1537" max="1537" width="17" style="1" customWidth="1"/>
    <col min="1538" max="1538" width="9" style="1" customWidth="1"/>
    <col min="1539" max="1539" width="6.5703125" style="1" customWidth="1"/>
    <col min="1540" max="1540" width="13.5703125" style="1" customWidth="1"/>
    <col min="1541" max="1541" width="23" style="1" customWidth="1"/>
    <col min="1542" max="1542" width="9.42578125" style="1" customWidth="1"/>
    <col min="1543" max="1543" width="9.140625" style="1"/>
    <col min="1544" max="1544" width="13.28515625" style="1" customWidth="1"/>
    <col min="1545" max="1545" width="10.140625" style="1" bestFit="1" customWidth="1"/>
    <col min="1546" max="1548" width="9.140625" style="1"/>
    <col min="1549" max="1549" width="15.42578125" style="1" bestFit="1" customWidth="1"/>
    <col min="1550" max="1552" width="9.140625" style="1"/>
    <col min="1553" max="1553" width="15.42578125" style="1" bestFit="1" customWidth="1"/>
    <col min="1554" max="1792" width="9.140625" style="1"/>
    <col min="1793" max="1793" width="17" style="1" customWidth="1"/>
    <col min="1794" max="1794" width="9" style="1" customWidth="1"/>
    <col min="1795" max="1795" width="6.5703125" style="1" customWidth="1"/>
    <col min="1796" max="1796" width="13.5703125" style="1" customWidth="1"/>
    <col min="1797" max="1797" width="23" style="1" customWidth="1"/>
    <col min="1798" max="1798" width="9.42578125" style="1" customWidth="1"/>
    <col min="1799" max="1799" width="9.140625" style="1"/>
    <col min="1800" max="1800" width="13.28515625" style="1" customWidth="1"/>
    <col min="1801" max="1801" width="10.140625" style="1" bestFit="1" customWidth="1"/>
    <col min="1802" max="1804" width="9.140625" style="1"/>
    <col min="1805" max="1805" width="15.42578125" style="1" bestFit="1" customWidth="1"/>
    <col min="1806" max="1808" width="9.140625" style="1"/>
    <col min="1809" max="1809" width="15.42578125" style="1" bestFit="1" customWidth="1"/>
    <col min="1810" max="2048" width="9.140625" style="1"/>
    <col min="2049" max="2049" width="17" style="1" customWidth="1"/>
    <col min="2050" max="2050" width="9" style="1" customWidth="1"/>
    <col min="2051" max="2051" width="6.5703125" style="1" customWidth="1"/>
    <col min="2052" max="2052" width="13.5703125" style="1" customWidth="1"/>
    <col min="2053" max="2053" width="23" style="1" customWidth="1"/>
    <col min="2054" max="2054" width="9.42578125" style="1" customWidth="1"/>
    <col min="2055" max="2055" width="9.140625" style="1"/>
    <col min="2056" max="2056" width="13.28515625" style="1" customWidth="1"/>
    <col min="2057" max="2057" width="10.140625" style="1" bestFit="1" customWidth="1"/>
    <col min="2058" max="2060" width="9.140625" style="1"/>
    <col min="2061" max="2061" width="15.42578125" style="1" bestFit="1" customWidth="1"/>
    <col min="2062" max="2064" width="9.140625" style="1"/>
    <col min="2065" max="2065" width="15.42578125" style="1" bestFit="1" customWidth="1"/>
    <col min="2066" max="2304" width="9.140625" style="1"/>
    <col min="2305" max="2305" width="17" style="1" customWidth="1"/>
    <col min="2306" max="2306" width="9" style="1" customWidth="1"/>
    <col min="2307" max="2307" width="6.5703125" style="1" customWidth="1"/>
    <col min="2308" max="2308" width="13.5703125" style="1" customWidth="1"/>
    <col min="2309" max="2309" width="23" style="1" customWidth="1"/>
    <col min="2310" max="2310" width="9.42578125" style="1" customWidth="1"/>
    <col min="2311" max="2311" width="9.140625" style="1"/>
    <col min="2312" max="2312" width="13.28515625" style="1" customWidth="1"/>
    <col min="2313" max="2313" width="10.140625" style="1" bestFit="1" customWidth="1"/>
    <col min="2314" max="2316" width="9.140625" style="1"/>
    <col min="2317" max="2317" width="15.42578125" style="1" bestFit="1" customWidth="1"/>
    <col min="2318" max="2320" width="9.140625" style="1"/>
    <col min="2321" max="2321" width="15.42578125" style="1" bestFit="1" customWidth="1"/>
    <col min="2322" max="2560" width="9.140625" style="1"/>
    <col min="2561" max="2561" width="17" style="1" customWidth="1"/>
    <col min="2562" max="2562" width="9" style="1" customWidth="1"/>
    <col min="2563" max="2563" width="6.5703125" style="1" customWidth="1"/>
    <col min="2564" max="2564" width="13.5703125" style="1" customWidth="1"/>
    <col min="2565" max="2565" width="23" style="1" customWidth="1"/>
    <col min="2566" max="2566" width="9.42578125" style="1" customWidth="1"/>
    <col min="2567" max="2567" width="9.140625" style="1"/>
    <col min="2568" max="2568" width="13.28515625" style="1" customWidth="1"/>
    <col min="2569" max="2569" width="10.140625" style="1" bestFit="1" customWidth="1"/>
    <col min="2570" max="2572" width="9.140625" style="1"/>
    <col min="2573" max="2573" width="15.42578125" style="1" bestFit="1" customWidth="1"/>
    <col min="2574" max="2576" width="9.140625" style="1"/>
    <col min="2577" max="2577" width="15.42578125" style="1" bestFit="1" customWidth="1"/>
    <col min="2578" max="2816" width="9.140625" style="1"/>
    <col min="2817" max="2817" width="17" style="1" customWidth="1"/>
    <col min="2818" max="2818" width="9" style="1" customWidth="1"/>
    <col min="2819" max="2819" width="6.5703125" style="1" customWidth="1"/>
    <col min="2820" max="2820" width="13.5703125" style="1" customWidth="1"/>
    <col min="2821" max="2821" width="23" style="1" customWidth="1"/>
    <col min="2822" max="2822" width="9.42578125" style="1" customWidth="1"/>
    <col min="2823" max="2823" width="9.140625" style="1"/>
    <col min="2824" max="2824" width="13.28515625" style="1" customWidth="1"/>
    <col min="2825" max="2825" width="10.140625" style="1" bestFit="1" customWidth="1"/>
    <col min="2826" max="2828" width="9.140625" style="1"/>
    <col min="2829" max="2829" width="15.42578125" style="1" bestFit="1" customWidth="1"/>
    <col min="2830" max="2832" width="9.140625" style="1"/>
    <col min="2833" max="2833" width="15.42578125" style="1" bestFit="1" customWidth="1"/>
    <col min="2834" max="3072" width="9.140625" style="1"/>
    <col min="3073" max="3073" width="17" style="1" customWidth="1"/>
    <col min="3074" max="3074" width="9" style="1" customWidth="1"/>
    <col min="3075" max="3075" width="6.5703125" style="1" customWidth="1"/>
    <col min="3076" max="3076" width="13.5703125" style="1" customWidth="1"/>
    <col min="3077" max="3077" width="23" style="1" customWidth="1"/>
    <col min="3078" max="3078" width="9.42578125" style="1" customWidth="1"/>
    <col min="3079" max="3079" width="9.140625" style="1"/>
    <col min="3080" max="3080" width="13.28515625" style="1" customWidth="1"/>
    <col min="3081" max="3081" width="10.140625" style="1" bestFit="1" customWidth="1"/>
    <col min="3082" max="3084" width="9.140625" style="1"/>
    <col min="3085" max="3085" width="15.42578125" style="1" bestFit="1" customWidth="1"/>
    <col min="3086" max="3088" width="9.140625" style="1"/>
    <col min="3089" max="3089" width="15.42578125" style="1" bestFit="1" customWidth="1"/>
    <col min="3090" max="3328" width="9.140625" style="1"/>
    <col min="3329" max="3329" width="17" style="1" customWidth="1"/>
    <col min="3330" max="3330" width="9" style="1" customWidth="1"/>
    <col min="3331" max="3331" width="6.5703125" style="1" customWidth="1"/>
    <col min="3332" max="3332" width="13.5703125" style="1" customWidth="1"/>
    <col min="3333" max="3333" width="23" style="1" customWidth="1"/>
    <col min="3334" max="3334" width="9.42578125" style="1" customWidth="1"/>
    <col min="3335" max="3335" width="9.140625" style="1"/>
    <col min="3336" max="3336" width="13.28515625" style="1" customWidth="1"/>
    <col min="3337" max="3337" width="10.140625" style="1" bestFit="1" customWidth="1"/>
    <col min="3338" max="3340" width="9.140625" style="1"/>
    <col min="3341" max="3341" width="15.42578125" style="1" bestFit="1" customWidth="1"/>
    <col min="3342" max="3344" width="9.140625" style="1"/>
    <col min="3345" max="3345" width="15.42578125" style="1" bestFit="1" customWidth="1"/>
    <col min="3346" max="3584" width="9.140625" style="1"/>
    <col min="3585" max="3585" width="17" style="1" customWidth="1"/>
    <col min="3586" max="3586" width="9" style="1" customWidth="1"/>
    <col min="3587" max="3587" width="6.5703125" style="1" customWidth="1"/>
    <col min="3588" max="3588" width="13.5703125" style="1" customWidth="1"/>
    <col min="3589" max="3589" width="23" style="1" customWidth="1"/>
    <col min="3590" max="3590" width="9.42578125" style="1" customWidth="1"/>
    <col min="3591" max="3591" width="9.140625" style="1"/>
    <col min="3592" max="3592" width="13.28515625" style="1" customWidth="1"/>
    <col min="3593" max="3593" width="10.140625" style="1" bestFit="1" customWidth="1"/>
    <col min="3594" max="3596" width="9.140625" style="1"/>
    <col min="3597" max="3597" width="15.42578125" style="1" bestFit="1" customWidth="1"/>
    <col min="3598" max="3600" width="9.140625" style="1"/>
    <col min="3601" max="3601" width="15.42578125" style="1" bestFit="1" customWidth="1"/>
    <col min="3602" max="3840" width="9.140625" style="1"/>
    <col min="3841" max="3841" width="17" style="1" customWidth="1"/>
    <col min="3842" max="3842" width="9" style="1" customWidth="1"/>
    <col min="3843" max="3843" width="6.5703125" style="1" customWidth="1"/>
    <col min="3844" max="3844" width="13.5703125" style="1" customWidth="1"/>
    <col min="3845" max="3845" width="23" style="1" customWidth="1"/>
    <col min="3846" max="3846" width="9.42578125" style="1" customWidth="1"/>
    <col min="3847" max="3847" width="9.140625" style="1"/>
    <col min="3848" max="3848" width="13.28515625" style="1" customWidth="1"/>
    <col min="3849" max="3849" width="10.140625" style="1" bestFit="1" customWidth="1"/>
    <col min="3850" max="3852" width="9.140625" style="1"/>
    <col min="3853" max="3853" width="15.42578125" style="1" bestFit="1" customWidth="1"/>
    <col min="3854" max="3856" width="9.140625" style="1"/>
    <col min="3857" max="3857" width="15.42578125" style="1" bestFit="1" customWidth="1"/>
    <col min="3858" max="4096" width="9.140625" style="1"/>
    <col min="4097" max="4097" width="17" style="1" customWidth="1"/>
    <col min="4098" max="4098" width="9" style="1" customWidth="1"/>
    <col min="4099" max="4099" width="6.5703125" style="1" customWidth="1"/>
    <col min="4100" max="4100" width="13.5703125" style="1" customWidth="1"/>
    <col min="4101" max="4101" width="23" style="1" customWidth="1"/>
    <col min="4102" max="4102" width="9.42578125" style="1" customWidth="1"/>
    <col min="4103" max="4103" width="9.140625" style="1"/>
    <col min="4104" max="4104" width="13.28515625" style="1" customWidth="1"/>
    <col min="4105" max="4105" width="10.140625" style="1" bestFit="1" customWidth="1"/>
    <col min="4106" max="4108" width="9.140625" style="1"/>
    <col min="4109" max="4109" width="15.42578125" style="1" bestFit="1" customWidth="1"/>
    <col min="4110" max="4112" width="9.140625" style="1"/>
    <col min="4113" max="4113" width="15.42578125" style="1" bestFit="1" customWidth="1"/>
    <col min="4114" max="4352" width="9.140625" style="1"/>
    <col min="4353" max="4353" width="17" style="1" customWidth="1"/>
    <col min="4354" max="4354" width="9" style="1" customWidth="1"/>
    <col min="4355" max="4355" width="6.5703125" style="1" customWidth="1"/>
    <col min="4356" max="4356" width="13.5703125" style="1" customWidth="1"/>
    <col min="4357" max="4357" width="23" style="1" customWidth="1"/>
    <col min="4358" max="4358" width="9.42578125" style="1" customWidth="1"/>
    <col min="4359" max="4359" width="9.140625" style="1"/>
    <col min="4360" max="4360" width="13.28515625" style="1" customWidth="1"/>
    <col min="4361" max="4361" width="10.140625" style="1" bestFit="1" customWidth="1"/>
    <col min="4362" max="4364" width="9.140625" style="1"/>
    <col min="4365" max="4365" width="15.42578125" style="1" bestFit="1" customWidth="1"/>
    <col min="4366" max="4368" width="9.140625" style="1"/>
    <col min="4369" max="4369" width="15.42578125" style="1" bestFit="1" customWidth="1"/>
    <col min="4370" max="4608" width="9.140625" style="1"/>
    <col min="4609" max="4609" width="17" style="1" customWidth="1"/>
    <col min="4610" max="4610" width="9" style="1" customWidth="1"/>
    <col min="4611" max="4611" width="6.5703125" style="1" customWidth="1"/>
    <col min="4612" max="4612" width="13.5703125" style="1" customWidth="1"/>
    <col min="4613" max="4613" width="23" style="1" customWidth="1"/>
    <col min="4614" max="4614" width="9.42578125" style="1" customWidth="1"/>
    <col min="4615" max="4615" width="9.140625" style="1"/>
    <col min="4616" max="4616" width="13.28515625" style="1" customWidth="1"/>
    <col min="4617" max="4617" width="10.140625" style="1" bestFit="1" customWidth="1"/>
    <col min="4618" max="4620" width="9.140625" style="1"/>
    <col min="4621" max="4621" width="15.42578125" style="1" bestFit="1" customWidth="1"/>
    <col min="4622" max="4624" width="9.140625" style="1"/>
    <col min="4625" max="4625" width="15.42578125" style="1" bestFit="1" customWidth="1"/>
    <col min="4626" max="4864" width="9.140625" style="1"/>
    <col min="4865" max="4865" width="17" style="1" customWidth="1"/>
    <col min="4866" max="4866" width="9" style="1" customWidth="1"/>
    <col min="4867" max="4867" width="6.5703125" style="1" customWidth="1"/>
    <col min="4868" max="4868" width="13.5703125" style="1" customWidth="1"/>
    <col min="4869" max="4869" width="23" style="1" customWidth="1"/>
    <col min="4870" max="4870" width="9.42578125" style="1" customWidth="1"/>
    <col min="4871" max="4871" width="9.140625" style="1"/>
    <col min="4872" max="4872" width="13.28515625" style="1" customWidth="1"/>
    <col min="4873" max="4873" width="10.140625" style="1" bestFit="1" customWidth="1"/>
    <col min="4874" max="4876" width="9.140625" style="1"/>
    <col min="4877" max="4877" width="15.42578125" style="1" bestFit="1" customWidth="1"/>
    <col min="4878" max="4880" width="9.140625" style="1"/>
    <col min="4881" max="4881" width="15.42578125" style="1" bestFit="1" customWidth="1"/>
    <col min="4882" max="5120" width="9.140625" style="1"/>
    <col min="5121" max="5121" width="17" style="1" customWidth="1"/>
    <col min="5122" max="5122" width="9" style="1" customWidth="1"/>
    <col min="5123" max="5123" width="6.5703125" style="1" customWidth="1"/>
    <col min="5124" max="5124" width="13.5703125" style="1" customWidth="1"/>
    <col min="5125" max="5125" width="23" style="1" customWidth="1"/>
    <col min="5126" max="5126" width="9.42578125" style="1" customWidth="1"/>
    <col min="5127" max="5127" width="9.140625" style="1"/>
    <col min="5128" max="5128" width="13.28515625" style="1" customWidth="1"/>
    <col min="5129" max="5129" width="10.140625" style="1" bestFit="1" customWidth="1"/>
    <col min="5130" max="5132" width="9.140625" style="1"/>
    <col min="5133" max="5133" width="15.42578125" style="1" bestFit="1" customWidth="1"/>
    <col min="5134" max="5136" width="9.140625" style="1"/>
    <col min="5137" max="5137" width="15.42578125" style="1" bestFit="1" customWidth="1"/>
    <col min="5138" max="5376" width="9.140625" style="1"/>
    <col min="5377" max="5377" width="17" style="1" customWidth="1"/>
    <col min="5378" max="5378" width="9" style="1" customWidth="1"/>
    <col min="5379" max="5379" width="6.5703125" style="1" customWidth="1"/>
    <col min="5380" max="5380" width="13.5703125" style="1" customWidth="1"/>
    <col min="5381" max="5381" width="23" style="1" customWidth="1"/>
    <col min="5382" max="5382" width="9.42578125" style="1" customWidth="1"/>
    <col min="5383" max="5383" width="9.140625" style="1"/>
    <col min="5384" max="5384" width="13.28515625" style="1" customWidth="1"/>
    <col min="5385" max="5385" width="10.140625" style="1" bestFit="1" customWidth="1"/>
    <col min="5386" max="5388" width="9.140625" style="1"/>
    <col min="5389" max="5389" width="15.42578125" style="1" bestFit="1" customWidth="1"/>
    <col min="5390" max="5392" width="9.140625" style="1"/>
    <col min="5393" max="5393" width="15.42578125" style="1" bestFit="1" customWidth="1"/>
    <col min="5394" max="5632" width="9.140625" style="1"/>
    <col min="5633" max="5633" width="17" style="1" customWidth="1"/>
    <col min="5634" max="5634" width="9" style="1" customWidth="1"/>
    <col min="5635" max="5635" width="6.5703125" style="1" customWidth="1"/>
    <col min="5636" max="5636" width="13.5703125" style="1" customWidth="1"/>
    <col min="5637" max="5637" width="23" style="1" customWidth="1"/>
    <col min="5638" max="5638" width="9.42578125" style="1" customWidth="1"/>
    <col min="5639" max="5639" width="9.140625" style="1"/>
    <col min="5640" max="5640" width="13.28515625" style="1" customWidth="1"/>
    <col min="5641" max="5641" width="10.140625" style="1" bestFit="1" customWidth="1"/>
    <col min="5642" max="5644" width="9.140625" style="1"/>
    <col min="5645" max="5645" width="15.42578125" style="1" bestFit="1" customWidth="1"/>
    <col min="5646" max="5648" width="9.140625" style="1"/>
    <col min="5649" max="5649" width="15.42578125" style="1" bestFit="1" customWidth="1"/>
    <col min="5650" max="5888" width="9.140625" style="1"/>
    <col min="5889" max="5889" width="17" style="1" customWidth="1"/>
    <col min="5890" max="5890" width="9" style="1" customWidth="1"/>
    <col min="5891" max="5891" width="6.5703125" style="1" customWidth="1"/>
    <col min="5892" max="5892" width="13.5703125" style="1" customWidth="1"/>
    <col min="5893" max="5893" width="23" style="1" customWidth="1"/>
    <col min="5894" max="5894" width="9.42578125" style="1" customWidth="1"/>
    <col min="5895" max="5895" width="9.140625" style="1"/>
    <col min="5896" max="5896" width="13.28515625" style="1" customWidth="1"/>
    <col min="5897" max="5897" width="10.140625" style="1" bestFit="1" customWidth="1"/>
    <col min="5898" max="5900" width="9.140625" style="1"/>
    <col min="5901" max="5901" width="15.42578125" style="1" bestFit="1" customWidth="1"/>
    <col min="5902" max="5904" width="9.140625" style="1"/>
    <col min="5905" max="5905" width="15.42578125" style="1" bestFit="1" customWidth="1"/>
    <col min="5906" max="6144" width="9.140625" style="1"/>
    <col min="6145" max="6145" width="17" style="1" customWidth="1"/>
    <col min="6146" max="6146" width="9" style="1" customWidth="1"/>
    <col min="6147" max="6147" width="6.5703125" style="1" customWidth="1"/>
    <col min="6148" max="6148" width="13.5703125" style="1" customWidth="1"/>
    <col min="6149" max="6149" width="23" style="1" customWidth="1"/>
    <col min="6150" max="6150" width="9.42578125" style="1" customWidth="1"/>
    <col min="6151" max="6151" width="9.140625" style="1"/>
    <col min="6152" max="6152" width="13.28515625" style="1" customWidth="1"/>
    <col min="6153" max="6153" width="10.140625" style="1" bestFit="1" customWidth="1"/>
    <col min="6154" max="6156" width="9.140625" style="1"/>
    <col min="6157" max="6157" width="15.42578125" style="1" bestFit="1" customWidth="1"/>
    <col min="6158" max="6160" width="9.140625" style="1"/>
    <col min="6161" max="6161" width="15.42578125" style="1" bestFit="1" customWidth="1"/>
    <col min="6162" max="6400" width="9.140625" style="1"/>
    <col min="6401" max="6401" width="17" style="1" customWidth="1"/>
    <col min="6402" max="6402" width="9" style="1" customWidth="1"/>
    <col min="6403" max="6403" width="6.5703125" style="1" customWidth="1"/>
    <col min="6404" max="6404" width="13.5703125" style="1" customWidth="1"/>
    <col min="6405" max="6405" width="23" style="1" customWidth="1"/>
    <col min="6406" max="6406" width="9.42578125" style="1" customWidth="1"/>
    <col min="6407" max="6407" width="9.140625" style="1"/>
    <col min="6408" max="6408" width="13.28515625" style="1" customWidth="1"/>
    <col min="6409" max="6409" width="10.140625" style="1" bestFit="1" customWidth="1"/>
    <col min="6410" max="6412" width="9.140625" style="1"/>
    <col min="6413" max="6413" width="15.42578125" style="1" bestFit="1" customWidth="1"/>
    <col min="6414" max="6416" width="9.140625" style="1"/>
    <col min="6417" max="6417" width="15.42578125" style="1" bestFit="1" customWidth="1"/>
    <col min="6418" max="6656" width="9.140625" style="1"/>
    <col min="6657" max="6657" width="17" style="1" customWidth="1"/>
    <col min="6658" max="6658" width="9" style="1" customWidth="1"/>
    <col min="6659" max="6659" width="6.5703125" style="1" customWidth="1"/>
    <col min="6660" max="6660" width="13.5703125" style="1" customWidth="1"/>
    <col min="6661" max="6661" width="23" style="1" customWidth="1"/>
    <col min="6662" max="6662" width="9.42578125" style="1" customWidth="1"/>
    <col min="6663" max="6663" width="9.140625" style="1"/>
    <col min="6664" max="6664" width="13.28515625" style="1" customWidth="1"/>
    <col min="6665" max="6665" width="10.140625" style="1" bestFit="1" customWidth="1"/>
    <col min="6666" max="6668" width="9.140625" style="1"/>
    <col min="6669" max="6669" width="15.42578125" style="1" bestFit="1" customWidth="1"/>
    <col min="6670" max="6672" width="9.140625" style="1"/>
    <col min="6673" max="6673" width="15.42578125" style="1" bestFit="1" customWidth="1"/>
    <col min="6674" max="6912" width="9.140625" style="1"/>
    <col min="6913" max="6913" width="17" style="1" customWidth="1"/>
    <col min="6914" max="6914" width="9" style="1" customWidth="1"/>
    <col min="6915" max="6915" width="6.5703125" style="1" customWidth="1"/>
    <col min="6916" max="6916" width="13.5703125" style="1" customWidth="1"/>
    <col min="6917" max="6917" width="23" style="1" customWidth="1"/>
    <col min="6918" max="6918" width="9.42578125" style="1" customWidth="1"/>
    <col min="6919" max="6919" width="9.140625" style="1"/>
    <col min="6920" max="6920" width="13.28515625" style="1" customWidth="1"/>
    <col min="6921" max="6921" width="10.140625" style="1" bestFit="1" customWidth="1"/>
    <col min="6922" max="6924" width="9.140625" style="1"/>
    <col min="6925" max="6925" width="15.42578125" style="1" bestFit="1" customWidth="1"/>
    <col min="6926" max="6928" width="9.140625" style="1"/>
    <col min="6929" max="6929" width="15.42578125" style="1" bestFit="1" customWidth="1"/>
    <col min="6930" max="7168" width="9.140625" style="1"/>
    <col min="7169" max="7169" width="17" style="1" customWidth="1"/>
    <col min="7170" max="7170" width="9" style="1" customWidth="1"/>
    <col min="7171" max="7171" width="6.5703125" style="1" customWidth="1"/>
    <col min="7172" max="7172" width="13.5703125" style="1" customWidth="1"/>
    <col min="7173" max="7173" width="23" style="1" customWidth="1"/>
    <col min="7174" max="7174" width="9.42578125" style="1" customWidth="1"/>
    <col min="7175" max="7175" width="9.140625" style="1"/>
    <col min="7176" max="7176" width="13.28515625" style="1" customWidth="1"/>
    <col min="7177" max="7177" width="10.140625" style="1" bestFit="1" customWidth="1"/>
    <col min="7178" max="7180" width="9.140625" style="1"/>
    <col min="7181" max="7181" width="15.42578125" style="1" bestFit="1" customWidth="1"/>
    <col min="7182" max="7184" width="9.140625" style="1"/>
    <col min="7185" max="7185" width="15.42578125" style="1" bestFit="1" customWidth="1"/>
    <col min="7186" max="7424" width="9.140625" style="1"/>
    <col min="7425" max="7425" width="17" style="1" customWidth="1"/>
    <col min="7426" max="7426" width="9" style="1" customWidth="1"/>
    <col min="7427" max="7427" width="6.5703125" style="1" customWidth="1"/>
    <col min="7428" max="7428" width="13.5703125" style="1" customWidth="1"/>
    <col min="7429" max="7429" width="23" style="1" customWidth="1"/>
    <col min="7430" max="7430" width="9.42578125" style="1" customWidth="1"/>
    <col min="7431" max="7431" width="9.140625" style="1"/>
    <col min="7432" max="7432" width="13.28515625" style="1" customWidth="1"/>
    <col min="7433" max="7433" width="10.140625" style="1" bestFit="1" customWidth="1"/>
    <col min="7434" max="7436" width="9.140625" style="1"/>
    <col min="7437" max="7437" width="15.42578125" style="1" bestFit="1" customWidth="1"/>
    <col min="7438" max="7440" width="9.140625" style="1"/>
    <col min="7441" max="7441" width="15.42578125" style="1" bestFit="1" customWidth="1"/>
    <col min="7442" max="7680" width="9.140625" style="1"/>
    <col min="7681" max="7681" width="17" style="1" customWidth="1"/>
    <col min="7682" max="7682" width="9" style="1" customWidth="1"/>
    <col min="7683" max="7683" width="6.5703125" style="1" customWidth="1"/>
    <col min="7684" max="7684" width="13.5703125" style="1" customWidth="1"/>
    <col min="7685" max="7685" width="23" style="1" customWidth="1"/>
    <col min="7686" max="7686" width="9.42578125" style="1" customWidth="1"/>
    <col min="7687" max="7687" width="9.140625" style="1"/>
    <col min="7688" max="7688" width="13.28515625" style="1" customWidth="1"/>
    <col min="7689" max="7689" width="10.140625" style="1" bestFit="1" customWidth="1"/>
    <col min="7690" max="7692" width="9.140625" style="1"/>
    <col min="7693" max="7693" width="15.42578125" style="1" bestFit="1" customWidth="1"/>
    <col min="7694" max="7696" width="9.140625" style="1"/>
    <col min="7697" max="7697" width="15.42578125" style="1" bestFit="1" customWidth="1"/>
    <col min="7698" max="7936" width="9.140625" style="1"/>
    <col min="7937" max="7937" width="17" style="1" customWidth="1"/>
    <col min="7938" max="7938" width="9" style="1" customWidth="1"/>
    <col min="7939" max="7939" width="6.5703125" style="1" customWidth="1"/>
    <col min="7940" max="7940" width="13.5703125" style="1" customWidth="1"/>
    <col min="7941" max="7941" width="23" style="1" customWidth="1"/>
    <col min="7942" max="7942" width="9.42578125" style="1" customWidth="1"/>
    <col min="7943" max="7943" width="9.140625" style="1"/>
    <col min="7944" max="7944" width="13.28515625" style="1" customWidth="1"/>
    <col min="7945" max="7945" width="10.140625" style="1" bestFit="1" customWidth="1"/>
    <col min="7946" max="7948" width="9.140625" style="1"/>
    <col min="7949" max="7949" width="15.42578125" style="1" bestFit="1" customWidth="1"/>
    <col min="7950" max="7952" width="9.140625" style="1"/>
    <col min="7953" max="7953" width="15.42578125" style="1" bestFit="1" customWidth="1"/>
    <col min="7954" max="8192" width="9.140625" style="1"/>
    <col min="8193" max="8193" width="17" style="1" customWidth="1"/>
    <col min="8194" max="8194" width="9" style="1" customWidth="1"/>
    <col min="8195" max="8195" width="6.5703125" style="1" customWidth="1"/>
    <col min="8196" max="8196" width="13.5703125" style="1" customWidth="1"/>
    <col min="8197" max="8197" width="23" style="1" customWidth="1"/>
    <col min="8198" max="8198" width="9.42578125" style="1" customWidth="1"/>
    <col min="8199" max="8199" width="9.140625" style="1"/>
    <col min="8200" max="8200" width="13.28515625" style="1" customWidth="1"/>
    <col min="8201" max="8201" width="10.140625" style="1" bestFit="1" customWidth="1"/>
    <col min="8202" max="8204" width="9.140625" style="1"/>
    <col min="8205" max="8205" width="15.42578125" style="1" bestFit="1" customWidth="1"/>
    <col min="8206" max="8208" width="9.140625" style="1"/>
    <col min="8209" max="8209" width="15.42578125" style="1" bestFit="1" customWidth="1"/>
    <col min="8210" max="8448" width="9.140625" style="1"/>
    <col min="8449" max="8449" width="17" style="1" customWidth="1"/>
    <col min="8450" max="8450" width="9" style="1" customWidth="1"/>
    <col min="8451" max="8451" width="6.5703125" style="1" customWidth="1"/>
    <col min="8452" max="8452" width="13.5703125" style="1" customWidth="1"/>
    <col min="8453" max="8453" width="23" style="1" customWidth="1"/>
    <col min="8454" max="8454" width="9.42578125" style="1" customWidth="1"/>
    <col min="8455" max="8455" width="9.140625" style="1"/>
    <col min="8456" max="8456" width="13.28515625" style="1" customWidth="1"/>
    <col min="8457" max="8457" width="10.140625" style="1" bestFit="1" customWidth="1"/>
    <col min="8458" max="8460" width="9.140625" style="1"/>
    <col min="8461" max="8461" width="15.42578125" style="1" bestFit="1" customWidth="1"/>
    <col min="8462" max="8464" width="9.140625" style="1"/>
    <col min="8465" max="8465" width="15.42578125" style="1" bestFit="1" customWidth="1"/>
    <col min="8466" max="8704" width="9.140625" style="1"/>
    <col min="8705" max="8705" width="17" style="1" customWidth="1"/>
    <col min="8706" max="8706" width="9" style="1" customWidth="1"/>
    <col min="8707" max="8707" width="6.5703125" style="1" customWidth="1"/>
    <col min="8708" max="8708" width="13.5703125" style="1" customWidth="1"/>
    <col min="8709" max="8709" width="23" style="1" customWidth="1"/>
    <col min="8710" max="8710" width="9.42578125" style="1" customWidth="1"/>
    <col min="8711" max="8711" width="9.140625" style="1"/>
    <col min="8712" max="8712" width="13.28515625" style="1" customWidth="1"/>
    <col min="8713" max="8713" width="10.140625" style="1" bestFit="1" customWidth="1"/>
    <col min="8714" max="8716" width="9.140625" style="1"/>
    <col min="8717" max="8717" width="15.42578125" style="1" bestFit="1" customWidth="1"/>
    <col min="8718" max="8720" width="9.140625" style="1"/>
    <col min="8721" max="8721" width="15.42578125" style="1" bestFit="1" customWidth="1"/>
    <col min="8722" max="8960" width="9.140625" style="1"/>
    <col min="8961" max="8961" width="17" style="1" customWidth="1"/>
    <col min="8962" max="8962" width="9" style="1" customWidth="1"/>
    <col min="8963" max="8963" width="6.5703125" style="1" customWidth="1"/>
    <col min="8964" max="8964" width="13.5703125" style="1" customWidth="1"/>
    <col min="8965" max="8965" width="23" style="1" customWidth="1"/>
    <col min="8966" max="8966" width="9.42578125" style="1" customWidth="1"/>
    <col min="8967" max="8967" width="9.140625" style="1"/>
    <col min="8968" max="8968" width="13.28515625" style="1" customWidth="1"/>
    <col min="8969" max="8969" width="10.140625" style="1" bestFit="1" customWidth="1"/>
    <col min="8970" max="8972" width="9.140625" style="1"/>
    <col min="8973" max="8973" width="15.42578125" style="1" bestFit="1" customWidth="1"/>
    <col min="8974" max="8976" width="9.140625" style="1"/>
    <col min="8977" max="8977" width="15.42578125" style="1" bestFit="1" customWidth="1"/>
    <col min="8978" max="9216" width="9.140625" style="1"/>
    <col min="9217" max="9217" width="17" style="1" customWidth="1"/>
    <col min="9218" max="9218" width="9" style="1" customWidth="1"/>
    <col min="9219" max="9219" width="6.5703125" style="1" customWidth="1"/>
    <col min="9220" max="9220" width="13.5703125" style="1" customWidth="1"/>
    <col min="9221" max="9221" width="23" style="1" customWidth="1"/>
    <col min="9222" max="9222" width="9.42578125" style="1" customWidth="1"/>
    <col min="9223" max="9223" width="9.140625" style="1"/>
    <col min="9224" max="9224" width="13.28515625" style="1" customWidth="1"/>
    <col min="9225" max="9225" width="10.140625" style="1" bestFit="1" customWidth="1"/>
    <col min="9226" max="9228" width="9.140625" style="1"/>
    <col min="9229" max="9229" width="15.42578125" style="1" bestFit="1" customWidth="1"/>
    <col min="9230" max="9232" width="9.140625" style="1"/>
    <col min="9233" max="9233" width="15.42578125" style="1" bestFit="1" customWidth="1"/>
    <col min="9234" max="9472" width="9.140625" style="1"/>
    <col min="9473" max="9473" width="17" style="1" customWidth="1"/>
    <col min="9474" max="9474" width="9" style="1" customWidth="1"/>
    <col min="9475" max="9475" width="6.5703125" style="1" customWidth="1"/>
    <col min="9476" max="9476" width="13.5703125" style="1" customWidth="1"/>
    <col min="9477" max="9477" width="23" style="1" customWidth="1"/>
    <col min="9478" max="9478" width="9.42578125" style="1" customWidth="1"/>
    <col min="9479" max="9479" width="9.140625" style="1"/>
    <col min="9480" max="9480" width="13.28515625" style="1" customWidth="1"/>
    <col min="9481" max="9481" width="10.140625" style="1" bestFit="1" customWidth="1"/>
    <col min="9482" max="9484" width="9.140625" style="1"/>
    <col min="9485" max="9485" width="15.42578125" style="1" bestFit="1" customWidth="1"/>
    <col min="9486" max="9488" width="9.140625" style="1"/>
    <col min="9489" max="9489" width="15.42578125" style="1" bestFit="1" customWidth="1"/>
    <col min="9490" max="9728" width="9.140625" style="1"/>
    <col min="9729" max="9729" width="17" style="1" customWidth="1"/>
    <col min="9730" max="9730" width="9" style="1" customWidth="1"/>
    <col min="9731" max="9731" width="6.5703125" style="1" customWidth="1"/>
    <col min="9732" max="9732" width="13.5703125" style="1" customWidth="1"/>
    <col min="9733" max="9733" width="23" style="1" customWidth="1"/>
    <col min="9734" max="9734" width="9.42578125" style="1" customWidth="1"/>
    <col min="9735" max="9735" width="9.140625" style="1"/>
    <col min="9736" max="9736" width="13.28515625" style="1" customWidth="1"/>
    <col min="9737" max="9737" width="10.140625" style="1" bestFit="1" customWidth="1"/>
    <col min="9738" max="9740" width="9.140625" style="1"/>
    <col min="9741" max="9741" width="15.42578125" style="1" bestFit="1" customWidth="1"/>
    <col min="9742" max="9744" width="9.140625" style="1"/>
    <col min="9745" max="9745" width="15.42578125" style="1" bestFit="1" customWidth="1"/>
    <col min="9746" max="9984" width="9.140625" style="1"/>
    <col min="9985" max="9985" width="17" style="1" customWidth="1"/>
    <col min="9986" max="9986" width="9" style="1" customWidth="1"/>
    <col min="9987" max="9987" width="6.5703125" style="1" customWidth="1"/>
    <col min="9988" max="9988" width="13.5703125" style="1" customWidth="1"/>
    <col min="9989" max="9989" width="23" style="1" customWidth="1"/>
    <col min="9990" max="9990" width="9.42578125" style="1" customWidth="1"/>
    <col min="9991" max="9991" width="9.140625" style="1"/>
    <col min="9992" max="9992" width="13.28515625" style="1" customWidth="1"/>
    <col min="9993" max="9993" width="10.140625" style="1" bestFit="1" customWidth="1"/>
    <col min="9994" max="9996" width="9.140625" style="1"/>
    <col min="9997" max="9997" width="15.42578125" style="1" bestFit="1" customWidth="1"/>
    <col min="9998" max="10000" width="9.140625" style="1"/>
    <col min="10001" max="10001" width="15.42578125" style="1" bestFit="1" customWidth="1"/>
    <col min="10002" max="10240" width="9.140625" style="1"/>
    <col min="10241" max="10241" width="17" style="1" customWidth="1"/>
    <col min="10242" max="10242" width="9" style="1" customWidth="1"/>
    <col min="10243" max="10243" width="6.5703125" style="1" customWidth="1"/>
    <col min="10244" max="10244" width="13.5703125" style="1" customWidth="1"/>
    <col min="10245" max="10245" width="23" style="1" customWidth="1"/>
    <col min="10246" max="10246" width="9.42578125" style="1" customWidth="1"/>
    <col min="10247" max="10247" width="9.140625" style="1"/>
    <col min="10248" max="10248" width="13.28515625" style="1" customWidth="1"/>
    <col min="10249" max="10249" width="10.140625" style="1" bestFit="1" customWidth="1"/>
    <col min="10250" max="10252" width="9.140625" style="1"/>
    <col min="10253" max="10253" width="15.42578125" style="1" bestFit="1" customWidth="1"/>
    <col min="10254" max="10256" width="9.140625" style="1"/>
    <col min="10257" max="10257" width="15.42578125" style="1" bestFit="1" customWidth="1"/>
    <col min="10258" max="10496" width="9.140625" style="1"/>
    <col min="10497" max="10497" width="17" style="1" customWidth="1"/>
    <col min="10498" max="10498" width="9" style="1" customWidth="1"/>
    <col min="10499" max="10499" width="6.5703125" style="1" customWidth="1"/>
    <col min="10500" max="10500" width="13.5703125" style="1" customWidth="1"/>
    <col min="10501" max="10501" width="23" style="1" customWidth="1"/>
    <col min="10502" max="10502" width="9.42578125" style="1" customWidth="1"/>
    <col min="10503" max="10503" width="9.140625" style="1"/>
    <col min="10504" max="10504" width="13.28515625" style="1" customWidth="1"/>
    <col min="10505" max="10505" width="10.140625" style="1" bestFit="1" customWidth="1"/>
    <col min="10506" max="10508" width="9.140625" style="1"/>
    <col min="10509" max="10509" width="15.42578125" style="1" bestFit="1" customWidth="1"/>
    <col min="10510" max="10512" width="9.140625" style="1"/>
    <col min="10513" max="10513" width="15.42578125" style="1" bestFit="1" customWidth="1"/>
    <col min="10514" max="10752" width="9.140625" style="1"/>
    <col min="10753" max="10753" width="17" style="1" customWidth="1"/>
    <col min="10754" max="10754" width="9" style="1" customWidth="1"/>
    <col min="10755" max="10755" width="6.5703125" style="1" customWidth="1"/>
    <col min="10756" max="10756" width="13.5703125" style="1" customWidth="1"/>
    <col min="10757" max="10757" width="23" style="1" customWidth="1"/>
    <col min="10758" max="10758" width="9.42578125" style="1" customWidth="1"/>
    <col min="10759" max="10759" width="9.140625" style="1"/>
    <col min="10760" max="10760" width="13.28515625" style="1" customWidth="1"/>
    <col min="10761" max="10761" width="10.140625" style="1" bestFit="1" customWidth="1"/>
    <col min="10762" max="10764" width="9.140625" style="1"/>
    <col min="10765" max="10765" width="15.42578125" style="1" bestFit="1" customWidth="1"/>
    <col min="10766" max="10768" width="9.140625" style="1"/>
    <col min="10769" max="10769" width="15.42578125" style="1" bestFit="1" customWidth="1"/>
    <col min="10770" max="11008" width="9.140625" style="1"/>
    <col min="11009" max="11009" width="17" style="1" customWidth="1"/>
    <col min="11010" max="11010" width="9" style="1" customWidth="1"/>
    <col min="11011" max="11011" width="6.5703125" style="1" customWidth="1"/>
    <col min="11012" max="11012" width="13.5703125" style="1" customWidth="1"/>
    <col min="11013" max="11013" width="23" style="1" customWidth="1"/>
    <col min="11014" max="11014" width="9.42578125" style="1" customWidth="1"/>
    <col min="11015" max="11015" width="9.140625" style="1"/>
    <col min="11016" max="11016" width="13.28515625" style="1" customWidth="1"/>
    <col min="11017" max="11017" width="10.140625" style="1" bestFit="1" customWidth="1"/>
    <col min="11018" max="11020" width="9.140625" style="1"/>
    <col min="11021" max="11021" width="15.42578125" style="1" bestFit="1" customWidth="1"/>
    <col min="11022" max="11024" width="9.140625" style="1"/>
    <col min="11025" max="11025" width="15.42578125" style="1" bestFit="1" customWidth="1"/>
    <col min="11026" max="11264" width="9.140625" style="1"/>
    <col min="11265" max="11265" width="17" style="1" customWidth="1"/>
    <col min="11266" max="11266" width="9" style="1" customWidth="1"/>
    <col min="11267" max="11267" width="6.5703125" style="1" customWidth="1"/>
    <col min="11268" max="11268" width="13.5703125" style="1" customWidth="1"/>
    <col min="11269" max="11269" width="23" style="1" customWidth="1"/>
    <col min="11270" max="11270" width="9.42578125" style="1" customWidth="1"/>
    <col min="11271" max="11271" width="9.140625" style="1"/>
    <col min="11272" max="11272" width="13.28515625" style="1" customWidth="1"/>
    <col min="11273" max="11273" width="10.140625" style="1" bestFit="1" customWidth="1"/>
    <col min="11274" max="11276" width="9.140625" style="1"/>
    <col min="11277" max="11277" width="15.42578125" style="1" bestFit="1" customWidth="1"/>
    <col min="11278" max="11280" width="9.140625" style="1"/>
    <col min="11281" max="11281" width="15.42578125" style="1" bestFit="1" customWidth="1"/>
    <col min="11282" max="11520" width="9.140625" style="1"/>
    <col min="11521" max="11521" width="17" style="1" customWidth="1"/>
    <col min="11522" max="11522" width="9" style="1" customWidth="1"/>
    <col min="11523" max="11523" width="6.5703125" style="1" customWidth="1"/>
    <col min="11524" max="11524" width="13.5703125" style="1" customWidth="1"/>
    <col min="11525" max="11525" width="23" style="1" customWidth="1"/>
    <col min="11526" max="11526" width="9.42578125" style="1" customWidth="1"/>
    <col min="11527" max="11527" width="9.140625" style="1"/>
    <col min="11528" max="11528" width="13.28515625" style="1" customWidth="1"/>
    <col min="11529" max="11529" width="10.140625" style="1" bestFit="1" customWidth="1"/>
    <col min="11530" max="11532" width="9.140625" style="1"/>
    <col min="11533" max="11533" width="15.42578125" style="1" bestFit="1" customWidth="1"/>
    <col min="11534" max="11536" width="9.140625" style="1"/>
    <col min="11537" max="11537" width="15.42578125" style="1" bestFit="1" customWidth="1"/>
    <col min="11538" max="11776" width="9.140625" style="1"/>
    <col min="11777" max="11777" width="17" style="1" customWidth="1"/>
    <col min="11778" max="11778" width="9" style="1" customWidth="1"/>
    <col min="11779" max="11779" width="6.5703125" style="1" customWidth="1"/>
    <col min="11780" max="11780" width="13.5703125" style="1" customWidth="1"/>
    <col min="11781" max="11781" width="23" style="1" customWidth="1"/>
    <col min="11782" max="11782" width="9.42578125" style="1" customWidth="1"/>
    <col min="11783" max="11783" width="9.140625" style="1"/>
    <col min="11784" max="11784" width="13.28515625" style="1" customWidth="1"/>
    <col min="11785" max="11785" width="10.140625" style="1" bestFit="1" customWidth="1"/>
    <col min="11786" max="11788" width="9.140625" style="1"/>
    <col min="11789" max="11789" width="15.42578125" style="1" bestFit="1" customWidth="1"/>
    <col min="11790" max="11792" width="9.140625" style="1"/>
    <col min="11793" max="11793" width="15.42578125" style="1" bestFit="1" customWidth="1"/>
    <col min="11794" max="12032" width="9.140625" style="1"/>
    <col min="12033" max="12033" width="17" style="1" customWidth="1"/>
    <col min="12034" max="12034" width="9" style="1" customWidth="1"/>
    <col min="12035" max="12035" width="6.5703125" style="1" customWidth="1"/>
    <col min="12036" max="12036" width="13.5703125" style="1" customWidth="1"/>
    <col min="12037" max="12037" width="23" style="1" customWidth="1"/>
    <col min="12038" max="12038" width="9.42578125" style="1" customWidth="1"/>
    <col min="12039" max="12039" width="9.140625" style="1"/>
    <col min="12040" max="12040" width="13.28515625" style="1" customWidth="1"/>
    <col min="12041" max="12041" width="10.140625" style="1" bestFit="1" customWidth="1"/>
    <col min="12042" max="12044" width="9.140625" style="1"/>
    <col min="12045" max="12045" width="15.42578125" style="1" bestFit="1" customWidth="1"/>
    <col min="12046" max="12048" width="9.140625" style="1"/>
    <col min="12049" max="12049" width="15.42578125" style="1" bestFit="1" customWidth="1"/>
    <col min="12050" max="12288" width="9.140625" style="1"/>
    <col min="12289" max="12289" width="17" style="1" customWidth="1"/>
    <col min="12290" max="12290" width="9" style="1" customWidth="1"/>
    <col min="12291" max="12291" width="6.5703125" style="1" customWidth="1"/>
    <col min="12292" max="12292" width="13.5703125" style="1" customWidth="1"/>
    <col min="12293" max="12293" width="23" style="1" customWidth="1"/>
    <col min="12294" max="12294" width="9.42578125" style="1" customWidth="1"/>
    <col min="12295" max="12295" width="9.140625" style="1"/>
    <col min="12296" max="12296" width="13.28515625" style="1" customWidth="1"/>
    <col min="12297" max="12297" width="10.140625" style="1" bestFit="1" customWidth="1"/>
    <col min="12298" max="12300" width="9.140625" style="1"/>
    <col min="12301" max="12301" width="15.42578125" style="1" bestFit="1" customWidth="1"/>
    <col min="12302" max="12304" width="9.140625" style="1"/>
    <col min="12305" max="12305" width="15.42578125" style="1" bestFit="1" customWidth="1"/>
    <col min="12306" max="12544" width="9.140625" style="1"/>
    <col min="12545" max="12545" width="17" style="1" customWidth="1"/>
    <col min="12546" max="12546" width="9" style="1" customWidth="1"/>
    <col min="12547" max="12547" width="6.5703125" style="1" customWidth="1"/>
    <col min="12548" max="12548" width="13.5703125" style="1" customWidth="1"/>
    <col min="12549" max="12549" width="23" style="1" customWidth="1"/>
    <col min="12550" max="12550" width="9.42578125" style="1" customWidth="1"/>
    <col min="12551" max="12551" width="9.140625" style="1"/>
    <col min="12552" max="12552" width="13.28515625" style="1" customWidth="1"/>
    <col min="12553" max="12553" width="10.140625" style="1" bestFit="1" customWidth="1"/>
    <col min="12554" max="12556" width="9.140625" style="1"/>
    <col min="12557" max="12557" width="15.42578125" style="1" bestFit="1" customWidth="1"/>
    <col min="12558" max="12560" width="9.140625" style="1"/>
    <col min="12561" max="12561" width="15.42578125" style="1" bestFit="1" customWidth="1"/>
    <col min="12562" max="12800" width="9.140625" style="1"/>
    <col min="12801" max="12801" width="17" style="1" customWidth="1"/>
    <col min="12802" max="12802" width="9" style="1" customWidth="1"/>
    <col min="12803" max="12803" width="6.5703125" style="1" customWidth="1"/>
    <col min="12804" max="12804" width="13.5703125" style="1" customWidth="1"/>
    <col min="12805" max="12805" width="23" style="1" customWidth="1"/>
    <col min="12806" max="12806" width="9.42578125" style="1" customWidth="1"/>
    <col min="12807" max="12807" width="9.140625" style="1"/>
    <col min="12808" max="12808" width="13.28515625" style="1" customWidth="1"/>
    <col min="12809" max="12809" width="10.140625" style="1" bestFit="1" customWidth="1"/>
    <col min="12810" max="12812" width="9.140625" style="1"/>
    <col min="12813" max="12813" width="15.42578125" style="1" bestFit="1" customWidth="1"/>
    <col min="12814" max="12816" width="9.140625" style="1"/>
    <col min="12817" max="12817" width="15.42578125" style="1" bestFit="1" customWidth="1"/>
    <col min="12818" max="13056" width="9.140625" style="1"/>
    <col min="13057" max="13057" width="17" style="1" customWidth="1"/>
    <col min="13058" max="13058" width="9" style="1" customWidth="1"/>
    <col min="13059" max="13059" width="6.5703125" style="1" customWidth="1"/>
    <col min="13060" max="13060" width="13.5703125" style="1" customWidth="1"/>
    <col min="13061" max="13061" width="23" style="1" customWidth="1"/>
    <col min="13062" max="13062" width="9.42578125" style="1" customWidth="1"/>
    <col min="13063" max="13063" width="9.140625" style="1"/>
    <col min="13064" max="13064" width="13.28515625" style="1" customWidth="1"/>
    <col min="13065" max="13065" width="10.140625" style="1" bestFit="1" customWidth="1"/>
    <col min="13066" max="13068" width="9.140625" style="1"/>
    <col min="13069" max="13069" width="15.42578125" style="1" bestFit="1" customWidth="1"/>
    <col min="13070" max="13072" width="9.140625" style="1"/>
    <col min="13073" max="13073" width="15.42578125" style="1" bestFit="1" customWidth="1"/>
    <col min="13074" max="13312" width="9.140625" style="1"/>
    <col min="13313" max="13313" width="17" style="1" customWidth="1"/>
    <col min="13314" max="13314" width="9" style="1" customWidth="1"/>
    <col min="13315" max="13315" width="6.5703125" style="1" customWidth="1"/>
    <col min="13316" max="13316" width="13.5703125" style="1" customWidth="1"/>
    <col min="13317" max="13317" width="23" style="1" customWidth="1"/>
    <col min="13318" max="13318" width="9.42578125" style="1" customWidth="1"/>
    <col min="13319" max="13319" width="9.140625" style="1"/>
    <col min="13320" max="13320" width="13.28515625" style="1" customWidth="1"/>
    <col min="13321" max="13321" width="10.140625" style="1" bestFit="1" customWidth="1"/>
    <col min="13322" max="13324" width="9.140625" style="1"/>
    <col min="13325" max="13325" width="15.42578125" style="1" bestFit="1" customWidth="1"/>
    <col min="13326" max="13328" width="9.140625" style="1"/>
    <col min="13329" max="13329" width="15.42578125" style="1" bestFit="1" customWidth="1"/>
    <col min="13330" max="13568" width="9.140625" style="1"/>
    <col min="13569" max="13569" width="17" style="1" customWidth="1"/>
    <col min="13570" max="13570" width="9" style="1" customWidth="1"/>
    <col min="13571" max="13571" width="6.5703125" style="1" customWidth="1"/>
    <col min="13572" max="13572" width="13.5703125" style="1" customWidth="1"/>
    <col min="13573" max="13573" width="23" style="1" customWidth="1"/>
    <col min="13574" max="13574" width="9.42578125" style="1" customWidth="1"/>
    <col min="13575" max="13575" width="9.140625" style="1"/>
    <col min="13576" max="13576" width="13.28515625" style="1" customWidth="1"/>
    <col min="13577" max="13577" width="10.140625" style="1" bestFit="1" customWidth="1"/>
    <col min="13578" max="13580" width="9.140625" style="1"/>
    <col min="13581" max="13581" width="15.42578125" style="1" bestFit="1" customWidth="1"/>
    <col min="13582" max="13584" width="9.140625" style="1"/>
    <col min="13585" max="13585" width="15.42578125" style="1" bestFit="1" customWidth="1"/>
    <col min="13586" max="13824" width="9.140625" style="1"/>
    <col min="13825" max="13825" width="17" style="1" customWidth="1"/>
    <col min="13826" max="13826" width="9" style="1" customWidth="1"/>
    <col min="13827" max="13827" width="6.5703125" style="1" customWidth="1"/>
    <col min="13828" max="13828" width="13.5703125" style="1" customWidth="1"/>
    <col min="13829" max="13829" width="23" style="1" customWidth="1"/>
    <col min="13830" max="13830" width="9.42578125" style="1" customWidth="1"/>
    <col min="13831" max="13831" width="9.140625" style="1"/>
    <col min="13832" max="13832" width="13.28515625" style="1" customWidth="1"/>
    <col min="13833" max="13833" width="10.140625" style="1" bestFit="1" customWidth="1"/>
    <col min="13834" max="13836" width="9.140625" style="1"/>
    <col min="13837" max="13837" width="15.42578125" style="1" bestFit="1" customWidth="1"/>
    <col min="13838" max="13840" width="9.140625" style="1"/>
    <col min="13841" max="13841" width="15.42578125" style="1" bestFit="1" customWidth="1"/>
    <col min="13842" max="14080" width="9.140625" style="1"/>
    <col min="14081" max="14081" width="17" style="1" customWidth="1"/>
    <col min="14082" max="14082" width="9" style="1" customWidth="1"/>
    <col min="14083" max="14083" width="6.5703125" style="1" customWidth="1"/>
    <col min="14084" max="14084" width="13.5703125" style="1" customWidth="1"/>
    <col min="14085" max="14085" width="23" style="1" customWidth="1"/>
    <col min="14086" max="14086" width="9.42578125" style="1" customWidth="1"/>
    <col min="14087" max="14087" width="9.140625" style="1"/>
    <col min="14088" max="14088" width="13.28515625" style="1" customWidth="1"/>
    <col min="14089" max="14089" width="10.140625" style="1" bestFit="1" customWidth="1"/>
    <col min="14090" max="14092" width="9.140625" style="1"/>
    <col min="14093" max="14093" width="15.42578125" style="1" bestFit="1" customWidth="1"/>
    <col min="14094" max="14096" width="9.140625" style="1"/>
    <col min="14097" max="14097" width="15.42578125" style="1" bestFit="1" customWidth="1"/>
    <col min="14098" max="14336" width="9.140625" style="1"/>
    <col min="14337" max="14337" width="17" style="1" customWidth="1"/>
    <col min="14338" max="14338" width="9" style="1" customWidth="1"/>
    <col min="14339" max="14339" width="6.5703125" style="1" customWidth="1"/>
    <col min="14340" max="14340" width="13.5703125" style="1" customWidth="1"/>
    <col min="14341" max="14341" width="23" style="1" customWidth="1"/>
    <col min="14342" max="14342" width="9.42578125" style="1" customWidth="1"/>
    <col min="14343" max="14343" width="9.140625" style="1"/>
    <col min="14344" max="14344" width="13.28515625" style="1" customWidth="1"/>
    <col min="14345" max="14345" width="10.140625" style="1" bestFit="1" customWidth="1"/>
    <col min="14346" max="14348" width="9.140625" style="1"/>
    <col min="14349" max="14349" width="15.42578125" style="1" bestFit="1" customWidth="1"/>
    <col min="14350" max="14352" width="9.140625" style="1"/>
    <col min="14353" max="14353" width="15.42578125" style="1" bestFit="1" customWidth="1"/>
    <col min="14354" max="14592" width="9.140625" style="1"/>
    <col min="14593" max="14593" width="17" style="1" customWidth="1"/>
    <col min="14594" max="14594" width="9" style="1" customWidth="1"/>
    <col min="14595" max="14595" width="6.5703125" style="1" customWidth="1"/>
    <col min="14596" max="14596" width="13.5703125" style="1" customWidth="1"/>
    <col min="14597" max="14597" width="23" style="1" customWidth="1"/>
    <col min="14598" max="14598" width="9.42578125" style="1" customWidth="1"/>
    <col min="14599" max="14599" width="9.140625" style="1"/>
    <col min="14600" max="14600" width="13.28515625" style="1" customWidth="1"/>
    <col min="14601" max="14601" width="10.140625" style="1" bestFit="1" customWidth="1"/>
    <col min="14602" max="14604" width="9.140625" style="1"/>
    <col min="14605" max="14605" width="15.42578125" style="1" bestFit="1" customWidth="1"/>
    <col min="14606" max="14608" width="9.140625" style="1"/>
    <col min="14609" max="14609" width="15.42578125" style="1" bestFit="1" customWidth="1"/>
    <col min="14610" max="14848" width="9.140625" style="1"/>
    <col min="14849" max="14849" width="17" style="1" customWidth="1"/>
    <col min="14850" max="14850" width="9" style="1" customWidth="1"/>
    <col min="14851" max="14851" width="6.5703125" style="1" customWidth="1"/>
    <col min="14852" max="14852" width="13.5703125" style="1" customWidth="1"/>
    <col min="14853" max="14853" width="23" style="1" customWidth="1"/>
    <col min="14854" max="14854" width="9.42578125" style="1" customWidth="1"/>
    <col min="14855" max="14855" width="9.140625" style="1"/>
    <col min="14856" max="14856" width="13.28515625" style="1" customWidth="1"/>
    <col min="14857" max="14857" width="10.140625" style="1" bestFit="1" customWidth="1"/>
    <col min="14858" max="14860" width="9.140625" style="1"/>
    <col min="14861" max="14861" width="15.42578125" style="1" bestFit="1" customWidth="1"/>
    <col min="14862" max="14864" width="9.140625" style="1"/>
    <col min="14865" max="14865" width="15.42578125" style="1" bestFit="1" customWidth="1"/>
    <col min="14866" max="15104" width="9.140625" style="1"/>
    <col min="15105" max="15105" width="17" style="1" customWidth="1"/>
    <col min="15106" max="15106" width="9" style="1" customWidth="1"/>
    <col min="15107" max="15107" width="6.5703125" style="1" customWidth="1"/>
    <col min="15108" max="15108" width="13.5703125" style="1" customWidth="1"/>
    <col min="15109" max="15109" width="23" style="1" customWidth="1"/>
    <col min="15110" max="15110" width="9.42578125" style="1" customWidth="1"/>
    <col min="15111" max="15111" width="9.140625" style="1"/>
    <col min="15112" max="15112" width="13.28515625" style="1" customWidth="1"/>
    <col min="15113" max="15113" width="10.140625" style="1" bestFit="1" customWidth="1"/>
    <col min="15114" max="15116" width="9.140625" style="1"/>
    <col min="15117" max="15117" width="15.42578125" style="1" bestFit="1" customWidth="1"/>
    <col min="15118" max="15120" width="9.140625" style="1"/>
    <col min="15121" max="15121" width="15.42578125" style="1" bestFit="1" customWidth="1"/>
    <col min="15122" max="15360" width="9.140625" style="1"/>
    <col min="15361" max="15361" width="17" style="1" customWidth="1"/>
    <col min="15362" max="15362" width="9" style="1" customWidth="1"/>
    <col min="15363" max="15363" width="6.5703125" style="1" customWidth="1"/>
    <col min="15364" max="15364" width="13.5703125" style="1" customWidth="1"/>
    <col min="15365" max="15365" width="23" style="1" customWidth="1"/>
    <col min="15366" max="15366" width="9.42578125" style="1" customWidth="1"/>
    <col min="15367" max="15367" width="9.140625" style="1"/>
    <col min="15368" max="15368" width="13.28515625" style="1" customWidth="1"/>
    <col min="15369" max="15369" width="10.140625" style="1" bestFit="1" customWidth="1"/>
    <col min="15370" max="15372" width="9.140625" style="1"/>
    <col min="15373" max="15373" width="15.42578125" style="1" bestFit="1" customWidth="1"/>
    <col min="15374" max="15376" width="9.140625" style="1"/>
    <col min="15377" max="15377" width="15.42578125" style="1" bestFit="1" customWidth="1"/>
    <col min="15378" max="15616" width="9.140625" style="1"/>
    <col min="15617" max="15617" width="17" style="1" customWidth="1"/>
    <col min="15618" max="15618" width="9" style="1" customWidth="1"/>
    <col min="15619" max="15619" width="6.5703125" style="1" customWidth="1"/>
    <col min="15620" max="15620" width="13.5703125" style="1" customWidth="1"/>
    <col min="15621" max="15621" width="23" style="1" customWidth="1"/>
    <col min="15622" max="15622" width="9.42578125" style="1" customWidth="1"/>
    <col min="15623" max="15623" width="9.140625" style="1"/>
    <col min="15624" max="15624" width="13.28515625" style="1" customWidth="1"/>
    <col min="15625" max="15625" width="10.140625" style="1" bestFit="1" customWidth="1"/>
    <col min="15626" max="15628" width="9.140625" style="1"/>
    <col min="15629" max="15629" width="15.42578125" style="1" bestFit="1" customWidth="1"/>
    <col min="15630" max="15632" width="9.140625" style="1"/>
    <col min="15633" max="15633" width="15.42578125" style="1" bestFit="1" customWidth="1"/>
    <col min="15634" max="15872" width="9.140625" style="1"/>
    <col min="15873" max="15873" width="17" style="1" customWidth="1"/>
    <col min="15874" max="15874" width="9" style="1" customWidth="1"/>
    <col min="15875" max="15875" width="6.5703125" style="1" customWidth="1"/>
    <col min="15876" max="15876" width="13.5703125" style="1" customWidth="1"/>
    <col min="15877" max="15877" width="23" style="1" customWidth="1"/>
    <col min="15878" max="15878" width="9.42578125" style="1" customWidth="1"/>
    <col min="15879" max="15879" width="9.140625" style="1"/>
    <col min="15880" max="15880" width="13.28515625" style="1" customWidth="1"/>
    <col min="15881" max="15881" width="10.140625" style="1" bestFit="1" customWidth="1"/>
    <col min="15882" max="15884" width="9.140625" style="1"/>
    <col min="15885" max="15885" width="15.42578125" style="1" bestFit="1" customWidth="1"/>
    <col min="15886" max="15888" width="9.140625" style="1"/>
    <col min="15889" max="15889" width="15.42578125" style="1" bestFit="1" customWidth="1"/>
    <col min="15890" max="16128" width="9.140625" style="1"/>
    <col min="16129" max="16129" width="17" style="1" customWidth="1"/>
    <col min="16130" max="16130" width="9" style="1" customWidth="1"/>
    <col min="16131" max="16131" width="6.5703125" style="1" customWidth="1"/>
    <col min="16132" max="16132" width="13.5703125" style="1" customWidth="1"/>
    <col min="16133" max="16133" width="23" style="1" customWidth="1"/>
    <col min="16134" max="16134" width="9.42578125" style="1" customWidth="1"/>
    <col min="16135" max="16135" width="9.140625" style="1"/>
    <col min="16136" max="16136" width="13.28515625" style="1" customWidth="1"/>
    <col min="16137" max="16137" width="10.140625" style="1" bestFit="1" customWidth="1"/>
    <col min="16138" max="16140" width="9.140625" style="1"/>
    <col min="16141" max="16141" width="15.42578125" style="1" bestFit="1" customWidth="1"/>
    <col min="16142" max="16144" width="9.140625" style="1"/>
    <col min="16145" max="16145" width="15.42578125" style="1" bestFit="1" customWidth="1"/>
    <col min="16146" max="16384" width="9.140625" style="1"/>
  </cols>
  <sheetData>
    <row r="1" spans="1:256" ht="35.25">
      <c r="A1" s="206" t="s">
        <v>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256" ht="15.75">
      <c r="B2" s="2"/>
      <c r="C2" s="2"/>
      <c r="D2" s="2"/>
      <c r="E2" s="3">
        <f>ЭЪЛОН!H8</f>
        <v>750000</v>
      </c>
      <c r="G2" s="4">
        <f>'[4]счет-факт'!H14</f>
        <v>357.79118644067796</v>
      </c>
      <c r="H2" s="5"/>
    </row>
    <row r="3" spans="1:256" ht="15.75">
      <c r="A3" s="6" t="s">
        <v>19</v>
      </c>
      <c r="B3" s="7" t="str">
        <f>SUBSTITUTE(B5,F9,F10,1)</f>
        <v>Етти юз эллик минг сўм 00 тийин</v>
      </c>
      <c r="E3" s="8"/>
      <c r="H3" s="9"/>
      <c r="I3" s="10"/>
      <c r="J3" s="9"/>
      <c r="K3" s="9"/>
      <c r="L3" s="9"/>
      <c r="M3" s="11" t="s">
        <v>20</v>
      </c>
      <c r="N3" s="207">
        <f ca="1">TODAY()</f>
        <v>41816</v>
      </c>
      <c r="O3" s="207"/>
      <c r="P3" s="10">
        <f ca="1">DAY(N3)</f>
        <v>26</v>
      </c>
      <c r="Q3" s="12" t="str">
        <f ca="1">IF(Q4&gt;7,S3,S4)</f>
        <v>июня</v>
      </c>
      <c r="R3" s="13">
        <f ca="1">YEAR(N3)</f>
        <v>2014</v>
      </c>
      <c r="S3" s="14" t="str">
        <f ca="1">IF(Q4=8,"августа",IF(Q4=9,"сентября",IF(Q4=10,"октября",IF(Q4=11,"ноября",IF(Q4=12,"декабря","не отсюда")))))</f>
        <v>не отсюда</v>
      </c>
    </row>
    <row r="4" spans="1:256">
      <c r="A4" s="6" t="s">
        <v>21</v>
      </c>
      <c r="B4" s="15" t="str">
        <f>SUBSTITUTE(B6,F9,F10,1)</f>
        <v>Етти юз эллик минг сўм 00 тийин (в т.ч. НДС - 357,79)</v>
      </c>
      <c r="H4" s="9"/>
      <c r="I4" s="9"/>
      <c r="J4" s="9"/>
      <c r="K4" s="208" t="str">
        <f ca="1">CONCATENATE(" «  ",P3,"  »  ",Q3,"  ",R3," г.")</f>
        <v xml:space="preserve"> «  26  »  июня  2014 г.</v>
      </c>
      <c r="L4" s="208"/>
      <c r="M4" s="208"/>
      <c r="N4" s="16"/>
      <c r="O4" s="16"/>
      <c r="P4" s="9"/>
      <c r="Q4" s="12">
        <f ca="1">MONTH(N3)</f>
        <v>6</v>
      </c>
      <c r="R4" s="9"/>
      <c r="S4" s="14" t="str">
        <f ca="1">IF(Q4=1,"января",IF(Q4=2,"февраля",IF(Q4=3,"марта",IF(Q4=4,"апреля",IF(Q4=5,"мая",IF(Q4=6,"июня",IF(Q4=7,"июля","брать не отсюда")))))))</f>
        <v>июня</v>
      </c>
    </row>
    <row r="5" spans="1:256">
      <c r="A5" s="17" t="s">
        <v>22</v>
      </c>
      <c r="B5" s="15" t="str">
        <f>CONCATENATE(A8,A9,A10,A11,A12)</f>
        <v>етти юз эллик минг сўм 00 тийин</v>
      </c>
    </row>
    <row r="6" spans="1:256">
      <c r="A6" s="17" t="s">
        <v>23</v>
      </c>
      <c r="B6" s="15" t="str">
        <f>CONCATENATE(A8,A9,A10,A11,A12,B8,B9,C9)</f>
        <v>етти юз эллик минг сўм 00 тийин (в т.ч. НДС - 357,79)</v>
      </c>
      <c r="F6" s="15"/>
      <c r="G6" s="15"/>
      <c r="H6" s="19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>
      <c r="D7" s="18"/>
      <c r="H7" s="209" t="s">
        <v>24</v>
      </c>
      <c r="I7" s="209"/>
      <c r="J7" s="209"/>
    </row>
    <row r="8" spans="1:256">
      <c r="A8" s="20" t="str">
        <f>CONCATENATE(IF(B15=0,"",E15),IF(B16=0,"",IF(C17&lt;20,IF(C17&lt;16,IF(C17&lt;10,E16,D17),F17),E16)),IF(B17=0,"",IF(NOT(B16=1),E17,"")),F18)</f>
        <v/>
      </c>
      <c r="B8" s="1" t="s">
        <v>25</v>
      </c>
      <c r="D8" s="18"/>
      <c r="F8" s="21">
        <f>CODE(B6)</f>
        <v>229</v>
      </c>
      <c r="G8" s="22"/>
      <c r="H8" s="209"/>
      <c r="I8" s="209"/>
      <c r="J8" s="209"/>
    </row>
    <row r="9" spans="1:256">
      <c r="A9" s="23" t="str">
        <f>CONCATENATE(IF(B19=0,"",E19),IF(B20=0,"",IF(C21&lt;20,IF(C21&lt;16,IF(C21&lt;10,E20,D21),F21),E20)),IF(B21=0,"",IF(NOT(B20=1),E21,"")),F22)</f>
        <v/>
      </c>
      <c r="B9" s="24">
        <f>ROUND((G2),2)</f>
        <v>357.79</v>
      </c>
      <c r="C9" s="1" t="s">
        <v>26</v>
      </c>
      <c r="D9" s="25"/>
      <c r="F9" s="21" t="str">
        <f>CHAR(F8)</f>
        <v>е</v>
      </c>
      <c r="G9" s="22"/>
      <c r="H9" s="209"/>
      <c r="I9" s="209"/>
      <c r="J9" s="209"/>
      <c r="Q9" s="26"/>
    </row>
    <row r="10" spans="1:256">
      <c r="A10" s="23" t="str">
        <f>CONCATENATE(IF(B23=0,"",E23),IF(B24=0,"",IF(C25&lt;20,IF(C25&lt;16,IF(C25&lt;10,E24,D25),F25),E24)),IF(B25=0,"",IF(NOT(B24=1),E25,"")),F26)</f>
        <v xml:space="preserve">етти юз эллик минг </v>
      </c>
      <c r="B10" s="23"/>
      <c r="C10" s="23"/>
      <c r="D10" s="27"/>
      <c r="E10" s="28"/>
      <c r="F10" s="21" t="str">
        <f>PROPER(F9)</f>
        <v>Е</v>
      </c>
      <c r="G10" s="22"/>
      <c r="H10" s="209"/>
      <c r="I10" s="209"/>
      <c r="J10" s="209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>
      <c r="A11" s="23" t="str">
        <f>CONCATENATE(IF(B27=0,"",E27),IF(B28=0,"",IF(C29&lt;20,IF(C29&lt;16,IF(C29&lt;10,E28,D29),F29),E28)),IF(B29=0,"",IF(NOT(B28=1),E29,"")),F30)</f>
        <v xml:space="preserve">сўм </v>
      </c>
      <c r="B11" s="23"/>
      <c r="C11" s="23"/>
      <c r="D11" s="27"/>
      <c r="E11" s="28"/>
      <c r="F11" s="23"/>
      <c r="G11" s="23"/>
      <c r="H11" s="209"/>
      <c r="I11" s="209"/>
      <c r="J11" s="209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>
      <c r="A12" s="29" t="str">
        <f>CONCATENATE(IF(C31=0,"0",C31),IF(C32=0,"0",C32)," ",F33)</f>
        <v>00 тийин</v>
      </c>
      <c r="B12" s="23"/>
      <c r="C12" s="23"/>
      <c r="D12" s="27"/>
      <c r="E12" s="28"/>
      <c r="F12" s="23"/>
      <c r="G12" s="23"/>
      <c r="H12" s="23"/>
      <c r="I12" s="23"/>
      <c r="J12" s="23"/>
      <c r="K12" s="23"/>
      <c r="L12" s="23"/>
      <c r="M12" s="30">
        <f ca="1">TODAY()</f>
        <v>41816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>
      <c r="A13" s="29"/>
      <c r="B13" s="23"/>
      <c r="C13" s="23"/>
      <c r="D13" s="31"/>
      <c r="E13" s="32">
        <f>TRUNC(E2)</f>
        <v>750000</v>
      </c>
      <c r="F13" s="31" t="s">
        <v>48</v>
      </c>
      <c r="G13" s="23"/>
      <c r="H13" s="27"/>
      <c r="I13" s="23"/>
      <c r="J13" s="23"/>
      <c r="K13" s="23"/>
      <c r="L13" s="23"/>
      <c r="M13" s="3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>
      <c r="A14" s="34">
        <f>TRUNC(A15/10)</f>
        <v>0</v>
      </c>
      <c r="B14" s="27"/>
      <c r="C14" s="31"/>
      <c r="D14" s="23"/>
      <c r="E14" s="23"/>
      <c r="F14" s="23"/>
      <c r="G14" s="23"/>
      <c r="H14" s="27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>
      <c r="A15" s="34">
        <f>TRUNC(A16/10)</f>
        <v>0</v>
      </c>
      <c r="B15" s="27">
        <f>TRUNC(RIGHT(A15))</f>
        <v>0</v>
      </c>
      <c r="C15" s="31">
        <f>B15</f>
        <v>0</v>
      </c>
      <c r="D15" s="23"/>
      <c r="E15" s="35" t="str">
        <f>IF(B15=1,E43,IF(B15=2,G35,IF(B15=3,G36,IF(B15=4,G37,IF(B15=5,G38,IF(B15=6,G39,IF(B15=7,G40,IF(B15=8,G41,G42))))))))</f>
        <v xml:space="preserve">тўққиз юз </v>
      </c>
      <c r="F15" s="23"/>
      <c r="G15" s="23"/>
      <c r="H15" s="27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>
      <c r="A16" s="34">
        <f>TRUNC(A17/10)</f>
        <v>0</v>
      </c>
      <c r="B16" s="27">
        <f>TRUNC(RIGHT(A16))</f>
        <v>0</v>
      </c>
      <c r="C16" s="31">
        <f>IF(B16=1,"",B16)</f>
        <v>0</v>
      </c>
      <c r="D16" s="23"/>
      <c r="E16" s="36" t="str">
        <f>IF(OR(C16=0,B16=1),"",IF(B16=2,E35,IF(B16=3,E36,IF(B16=4,E37,IF(B16=5,E38,IF(B16=6,E39,IF(B16=7,E40,IF(B16=8,E41,E42))))))))</f>
        <v/>
      </c>
      <c r="F16" s="23"/>
      <c r="G16" s="23"/>
      <c r="H16" s="27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>
      <c r="A17" s="34">
        <f>TRUNC(A19/10)</f>
        <v>0</v>
      </c>
      <c r="B17" s="27">
        <f>TRUNC(RIGHT(A17))</f>
        <v>0</v>
      </c>
      <c r="C17" s="31">
        <f>IF(B16=1,B17+10,IF(B17=0,0,B17))</f>
        <v>0</v>
      </c>
      <c r="D17" s="23" t="str">
        <f>IF(AND(C17&gt;9,C17&lt;16),IF(C17=10,D34,IF(C17=11,D35,IF(C17=12,D36,IF(C17=13,D37,IF(C17=14,D38,IF(C17=15,D39,)))))),"")</f>
        <v/>
      </c>
      <c r="E17" s="36" t="str">
        <f>IF(B17=1,A34,IF(B17=2,A35,IF(B17=3,A36,IF(B17=4,A37,IF(B17=5,A38,IF(B17=6,A39,IF(B17=7,A40,IF(B17=8,A41,A42))))))))</f>
        <v xml:space="preserve">тўққиз </v>
      </c>
      <c r="F17" s="23" t="str">
        <f>IF(AND(C17&gt;15,C17&lt;20),IF(C17=16,D40,IF(C17=17,D41,IF(C17=18,D42,IF(C17=19,D43,)))),"")</f>
        <v/>
      </c>
      <c r="G17" s="23"/>
      <c r="H17" s="27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>
      <c r="A18" s="34"/>
      <c r="B18" s="27"/>
      <c r="C18" s="23"/>
      <c r="D18" s="27"/>
      <c r="E18" s="23">
        <f>B17+B16*10+B15*100</f>
        <v>0</v>
      </c>
      <c r="F18" s="23" t="str">
        <f>IF(E18=0,"",IF(B16=1,"миллиардов ",IF(B17=1,"милиард ",IF(OR(B17=2,B17=3,B17=4),"миллиарда ","милиардов "))))</f>
        <v/>
      </c>
      <c r="G18" s="23"/>
      <c r="H18" s="27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>
      <c r="A19" s="34">
        <f>TRUNC(A20/10)</f>
        <v>0</v>
      </c>
      <c r="B19" s="27">
        <f>TRUNC(RIGHT(A19))</f>
        <v>0</v>
      </c>
      <c r="C19" s="31">
        <f>B19</f>
        <v>0</v>
      </c>
      <c r="D19" s="23"/>
      <c r="E19" s="35" t="str">
        <f>IF(B19=1,E43,IF(B19=2,G35,IF(B19=3,G36,IF(B19=4,G37,IF(B19=5,G38,IF(B19=6,G39,IF(B19=7,G40,IF(B19=8,G41,G42))))))))</f>
        <v xml:space="preserve">тўққиз юз </v>
      </c>
      <c r="F19" s="23"/>
      <c r="G19" s="23"/>
      <c r="H19" s="27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>
      <c r="A20" s="34">
        <f>TRUNC(A21/10)</f>
        <v>0</v>
      </c>
      <c r="B20" s="27">
        <f>TRUNC(RIGHT(A20))</f>
        <v>0</v>
      </c>
      <c r="C20" s="31">
        <f>IF(B20=1,"",B20)</f>
        <v>0</v>
      </c>
      <c r="D20" s="23"/>
      <c r="E20" s="36" t="str">
        <f>IF(OR(C20=0,B20=1),"",IF(B20=2,E35,IF(B20=3,E36,IF(B20=4,E37,IF(B20=5,E38,IF(B20=6,E39,IF(B20=7,E40,IF(B20=8,E41,E42))))))))</f>
        <v/>
      </c>
      <c r="F20" s="23"/>
    </row>
    <row r="21" spans="1:256">
      <c r="A21" s="34">
        <f>TRUNC(A23/10)</f>
        <v>0</v>
      </c>
      <c r="B21" s="27">
        <f>TRUNC(RIGHT(A21))</f>
        <v>0</v>
      </c>
      <c r="C21" s="31">
        <f>IF(B20=1,B21+10,IF(B21=0,0,B21))</f>
        <v>0</v>
      </c>
      <c r="D21" s="23" t="str">
        <f>IF(AND(C21&gt;9,C21&lt;16),IF(C21=10,D34,IF(C21=11,D35,IF(C21=12,D36,IF(C21=13,D37,IF(C21=14,D38,IF(C21=15,D39,)))))),"")</f>
        <v/>
      </c>
      <c r="E21" s="36" t="str">
        <f>IF(B21=1,A34,IF(B21=2,A35,IF(B21=3,A36,IF(B21=4,A37,IF(B21=5,A38,IF(B21=6,A39,IF(B21=7,A40,IF(B21=8,A41,A42))))))))</f>
        <v xml:space="preserve">тўққиз </v>
      </c>
      <c r="F21" s="23" t="str">
        <f>IF(AND(C21&gt;15,C21&lt;20),IF(C21=16,D40,IF(C21=17,D41,IF(C21=18,D42,IF(C21=19,D43,)))),"")</f>
        <v/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>
      <c r="A22" s="34"/>
      <c r="B22" s="27"/>
      <c r="C22" s="31"/>
      <c r="D22" s="23"/>
      <c r="E22" s="23">
        <f>B21+B20*10+B19*100</f>
        <v>0</v>
      </c>
      <c r="F22" s="23" t="str">
        <f>IF(E22=0,"",IF(B20=1,"миллионов ",IF(B21=1,"миллион ",IF(OR(B21=2,B21=3,B21=4),"миллиона ","миллионов "))))</f>
        <v/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>
      <c r="A23" s="34">
        <f>TRUNC(A24/10)</f>
        <v>7</v>
      </c>
      <c r="B23" s="27">
        <f>TRUNC(RIGHT(A23))</f>
        <v>7</v>
      </c>
      <c r="C23" s="31">
        <f>B23</f>
        <v>7</v>
      </c>
      <c r="D23" s="23"/>
      <c r="E23" s="35" t="str">
        <f>IF(B23=1,E43,IF(B23=2,G35,IF(B23=3,G36,IF(B23=4,G37,IF(B23=5,G38,IF(B23=6,G39,IF(B23=7,G40,IF(B23=8,G41,G42))))))))</f>
        <v xml:space="preserve">етти юз </v>
      </c>
      <c r="F23" s="23"/>
      <c r="G23" s="23"/>
      <c r="H23" s="23"/>
      <c r="I23" s="3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>
      <c r="A24" s="34">
        <f>TRUNC(A25/10)</f>
        <v>75</v>
      </c>
      <c r="B24" s="27">
        <f>TRUNC(RIGHT(A24))</f>
        <v>5</v>
      </c>
      <c r="C24" s="31">
        <f>IF(B24=1,"",B24)</f>
        <v>5</v>
      </c>
      <c r="D24" s="23"/>
      <c r="E24" s="36" t="str">
        <f>IF(OR(C24=0,B24=1),"",IF(B24=2,E35,IF(B24=3,E36,IF(B24=4,E37,IF(B24=5,E38,IF(B24=6,E39,IF(B24=7,E40,IF(B24=8,E41,E42))))))))</f>
        <v xml:space="preserve">эллик 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>
      <c r="A25" s="34">
        <f>TRUNC(A27/10)</f>
        <v>750</v>
      </c>
      <c r="B25" s="27">
        <f>TRUNC(RIGHT(A25))</f>
        <v>0</v>
      </c>
      <c r="C25" s="31">
        <f>IF(B24=1,B25+10,IF(B25=0,0,B25))</f>
        <v>0</v>
      </c>
      <c r="D25" s="23" t="str">
        <f>IF(AND(C25&gt;9,C25&lt;16),IF(C25=10,D34,IF(C25=11,D35,IF(C25=12,D36,IF(C25=13,D37,IF(C25=14,D38,IF(C25=15,D39,)))))),"")</f>
        <v/>
      </c>
      <c r="E25" s="36" t="str">
        <f>IF(B25=1,B34,IF(B25=2,B35,IF(B25=3,A36,IF(B25=4,A37,IF(B25=5,A38,IF(B25=6,A39,IF(B25=7,A40,IF(B25=8,A41,A42))))))))</f>
        <v xml:space="preserve">тўққиз </v>
      </c>
      <c r="F25" s="23" t="str">
        <f>IF(AND(C25&gt;15,C25&lt;20),IF(C25=16,D40,IF(C25=17,D41,IF(C25=18,D42,IF(C25=19,D43,)))),"")</f>
        <v/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>
      <c r="A26" s="34"/>
      <c r="B26" s="27"/>
      <c r="C26" s="31"/>
      <c r="D26" s="23"/>
      <c r="E26" s="37">
        <f>B23*100+B24*10+B25</f>
        <v>750</v>
      </c>
      <c r="F26" s="23" t="str">
        <f>IF(E26=0,"",IF(B24=1,"минг ",IF(B25=1,"минг ",IF(OR(B25=2,B25=3,B25=4),"минг ","минг "))))</f>
        <v xml:space="preserve">минг 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>
      <c r="A27" s="34">
        <f>TRUNC(A28/10)</f>
        <v>7500</v>
      </c>
      <c r="B27" s="27">
        <f>TRUNC(RIGHT(A27))</f>
        <v>0</v>
      </c>
      <c r="C27" s="31">
        <f>B27</f>
        <v>0</v>
      </c>
      <c r="D27" s="23"/>
      <c r="E27" s="35" t="str">
        <f>IF(B27=1,E43,IF(B27=2,G35,IF(B27=3,G36,IF(B27=4,G37,IF(B27=5,G38,IF(B27=6,G39,IF(B27=7,G40,IF(B27=8,G41,G42))))))))</f>
        <v xml:space="preserve">тўққиз юз 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>
      <c r="A28" s="34">
        <f>TRUNC(A29/10)</f>
        <v>75000</v>
      </c>
      <c r="B28" s="38">
        <f>TRUNC(RIGHT(A28))</f>
        <v>0</v>
      </c>
      <c r="C28" s="31">
        <f>IF(B28=1,"",B28)</f>
        <v>0</v>
      </c>
      <c r="D28" s="23"/>
      <c r="E28" s="36" t="str">
        <f>IF(OR(C28=0,B28=1),"",IF(C28=2,E35,IF(C28=3,E36,IF(C28=4,E37,IF(C28=5,E38,IF(C28=6,E39,IF(C28=7,E40,IF(C28=8,E41,E42))))))))</f>
        <v/>
      </c>
      <c r="F28" s="23"/>
      <c r="G28" s="27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>
      <c r="A29" s="34">
        <f>E13</f>
        <v>750000</v>
      </c>
      <c r="B29" s="27">
        <f>TRUNC(RIGHT(A29))</f>
        <v>0</v>
      </c>
      <c r="C29" s="31">
        <f>IF(B28=1,B29+10,IF(B29=0,0,B29))</f>
        <v>0</v>
      </c>
      <c r="D29" s="23" t="str">
        <f>IF(AND(C29&gt;9,C29&lt;16),IF(C29=10,D34,IF(C29=11,D35,IF(C29=12,D36,IF(C29=13,D37,IF(C29=14,D38,IF(C29=15,D39,)))))),"")</f>
        <v/>
      </c>
      <c r="E29" s="36" t="str">
        <f>IF(B29=1,A34,IF(B29=2,A35,IF(B29=3,A36,IF(B29=4,A37,IF(B29=5,A38,IF(B29=6,A39,IF(B29=7,A40,IF(B29=8,A41,A42))))))))</f>
        <v xml:space="preserve">тўққиз </v>
      </c>
      <c r="F29" s="23" t="str">
        <f>IF(AND(C29&gt;15,C29&lt;20),IF(C29=16,D40,IF(C29=17,D41,IF(C29=18,D42,IF(C29=19,D43,)))),"")</f>
        <v/>
      </c>
      <c r="G29" s="27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>
      <c r="A30" s="29"/>
      <c r="B30" s="38"/>
      <c r="C30" s="39"/>
      <c r="D30" s="23"/>
      <c r="E30" s="37">
        <f>B27*100+B28*10+B29</f>
        <v>0</v>
      </c>
      <c r="F30" s="23" t="str">
        <f>IF(E30+E26+E22+E18=0,"ноль сўм ",IF(C29=1,"сўм ",IF(OR(C29=2,C29=3,C29=4),"сум ","сўм ")))</f>
        <v xml:space="preserve">сўм </v>
      </c>
      <c r="G30" s="27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>
      <c r="A31" s="40">
        <f>ROUND(100*(E2-E13),0)</f>
        <v>0</v>
      </c>
      <c r="B31" s="23"/>
      <c r="C31" s="39">
        <f>TRUNC(A31/10)</f>
        <v>0</v>
      </c>
      <c r="D31" s="23"/>
      <c r="E31" s="36" t="str">
        <f>IF(OR(C31=1,C31=0),"",IF(C31=2,E35,IF(C31=3,E36,IF(C31=4,E37,IF(C31=5,E38,IF(C31=6,E39,IF(C31=7,E40,IF(C31=8,E41,E42))))))))</f>
        <v/>
      </c>
      <c r="F31" s="23"/>
      <c r="G31" s="23"/>
      <c r="H31" s="27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>
      <c r="A32" s="23"/>
      <c r="B32" s="23"/>
      <c r="C32" s="39">
        <f>TRUNC(A31-C31*10)</f>
        <v>0</v>
      </c>
      <c r="D32" s="23"/>
      <c r="E32" s="36" t="str">
        <f>IF(C32=1,B34,IF(C32=2,B35,IF(C32=3,A36,IF(C32=4,A37,IF(C32=5,A38,IF(C32=6,A39,IF(C32=7,A40,IF(C32=8,A41,A42))))))))</f>
        <v xml:space="preserve">тўққиз </v>
      </c>
      <c r="F32" s="23"/>
      <c r="G32" s="23"/>
      <c r="H32" s="27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>
      <c r="A33" s="23"/>
      <c r="B33" s="23"/>
      <c r="C33" s="23"/>
      <c r="D33" s="23"/>
      <c r="E33" s="23"/>
      <c r="F33" s="23" t="s">
        <v>27</v>
      </c>
      <c r="G33" s="23"/>
      <c r="H33" s="27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>
      <c r="A34" s="41" t="s">
        <v>49</v>
      </c>
      <c r="B34" s="41" t="s">
        <v>49</v>
      </c>
      <c r="C34" s="41"/>
      <c r="D34" s="41" t="s">
        <v>50</v>
      </c>
      <c r="E34" s="23"/>
      <c r="F34" s="23"/>
      <c r="G34" s="23"/>
      <c r="H34" s="27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>
      <c r="A35" s="41" t="s">
        <v>51</v>
      </c>
      <c r="B35" s="41" t="s">
        <v>51</v>
      </c>
      <c r="C35" s="41"/>
      <c r="D35" s="41" t="s">
        <v>52</v>
      </c>
      <c r="E35" s="41" t="s">
        <v>53</v>
      </c>
      <c r="F35" s="23"/>
      <c r="G35" s="41" t="s">
        <v>54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>
      <c r="A36" s="41" t="s">
        <v>55</v>
      </c>
      <c r="B36" s="41"/>
      <c r="C36" s="41"/>
      <c r="D36" s="41" t="s">
        <v>56</v>
      </c>
      <c r="E36" s="41" t="s">
        <v>57</v>
      </c>
      <c r="F36" s="23"/>
      <c r="G36" s="41" t="s">
        <v>58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>
      <c r="A37" s="41" t="s">
        <v>59</v>
      </c>
      <c r="B37" s="41"/>
      <c r="C37" s="41"/>
      <c r="D37" s="41" t="s">
        <v>60</v>
      </c>
      <c r="E37" s="41" t="s">
        <v>61</v>
      </c>
      <c r="F37" s="23"/>
      <c r="G37" s="41" t="s">
        <v>62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>
      <c r="A38" s="41" t="s">
        <v>63</v>
      </c>
      <c r="B38" s="41"/>
      <c r="C38" s="41"/>
      <c r="D38" s="41" t="s">
        <v>64</v>
      </c>
      <c r="E38" s="41" t="s">
        <v>65</v>
      </c>
      <c r="F38" s="23"/>
      <c r="G38" s="41" t="s">
        <v>66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>
      <c r="A39" s="41" t="s">
        <v>67</v>
      </c>
      <c r="B39" s="41"/>
      <c r="C39" s="41"/>
      <c r="D39" s="41" t="s">
        <v>68</v>
      </c>
      <c r="E39" s="41" t="s">
        <v>69</v>
      </c>
      <c r="F39" s="23"/>
      <c r="G39" s="41" t="s">
        <v>70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>
      <c r="A40" s="41" t="s">
        <v>71</v>
      </c>
      <c r="B40" s="41"/>
      <c r="C40" s="41"/>
      <c r="D40" s="41" t="s">
        <v>72</v>
      </c>
      <c r="E40" s="41" t="s">
        <v>73</v>
      </c>
      <c r="F40" s="23"/>
      <c r="G40" s="41" t="s">
        <v>74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>
      <c r="A41" s="42" t="s">
        <v>75</v>
      </c>
      <c r="B41" s="41"/>
      <c r="C41" s="41"/>
      <c r="D41" s="41" t="s">
        <v>76</v>
      </c>
      <c r="E41" s="41" t="s">
        <v>77</v>
      </c>
      <c r="F41" s="23"/>
      <c r="G41" s="41" t="s">
        <v>78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>
      <c r="A42" s="41" t="s">
        <v>79</v>
      </c>
      <c r="B42" s="41"/>
      <c r="C42" s="41"/>
      <c r="D42" s="41" t="s">
        <v>80</v>
      </c>
      <c r="E42" s="41" t="s">
        <v>81</v>
      </c>
      <c r="F42" s="23"/>
      <c r="G42" s="41" t="s">
        <v>82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>
      <c r="A43" s="23"/>
      <c r="B43" s="41"/>
      <c r="C43" s="41"/>
      <c r="D43" s="41" t="s">
        <v>83</v>
      </c>
      <c r="E43" s="41" t="s">
        <v>84</v>
      </c>
      <c r="F43" s="23"/>
      <c r="G43" s="23"/>
      <c r="H43" s="27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>
      <c r="A44" s="210" t="s">
        <v>28</v>
      </c>
      <c r="B44" s="210"/>
      <c r="C44" s="210"/>
      <c r="D44" s="210"/>
      <c r="E44" s="210"/>
      <c r="F44" s="210"/>
      <c r="G44" s="210"/>
      <c r="H44" s="210"/>
      <c r="I44" s="210"/>
      <c r="J44" s="205" t="s">
        <v>29</v>
      </c>
      <c r="K44" s="205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>
      <c r="A45" s="210"/>
      <c r="B45" s="210"/>
      <c r="C45" s="210"/>
      <c r="D45" s="210"/>
      <c r="E45" s="210"/>
      <c r="F45" s="210"/>
      <c r="G45" s="210"/>
      <c r="H45" s="210"/>
      <c r="I45" s="210"/>
      <c r="J45" s="205"/>
      <c r="K45" s="205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>
      <c r="A46" s="23"/>
      <c r="B46" s="41"/>
      <c r="C46" s="41"/>
      <c r="D46" s="23"/>
      <c r="E46" s="23"/>
      <c r="F46" s="23"/>
      <c r="G46" s="204" t="s">
        <v>30</v>
      </c>
      <c r="H46" s="204"/>
      <c r="I46" s="204"/>
      <c r="J46" s="43" t="s">
        <v>31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>
      <c r="A47" s="23"/>
      <c r="B47" s="41"/>
      <c r="C47" s="41"/>
      <c r="D47" s="23"/>
      <c r="E47" s="23"/>
      <c r="F47" s="23"/>
      <c r="G47" s="23"/>
      <c r="H47" s="27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>
      <c r="A48" s="23"/>
      <c r="B48" s="41"/>
      <c r="C48" s="41"/>
      <c r="D48" s="23"/>
      <c r="E48" s="23"/>
      <c r="F48" s="23"/>
      <c r="G48" s="23"/>
      <c r="H48" s="27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>
      <c r="A49" s="23"/>
      <c r="B49" s="41"/>
      <c r="C49" s="41"/>
      <c r="D49" s="23"/>
      <c r="E49" s="23"/>
      <c r="F49" s="23"/>
      <c r="G49" s="23"/>
      <c r="H49" s="27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>
      <c r="A50" s="23"/>
      <c r="B50" s="41"/>
      <c r="C50" s="41"/>
      <c r="D50" s="23"/>
      <c r="E50" s="23"/>
      <c r="F50" s="23"/>
      <c r="G50" s="23"/>
      <c r="H50" s="27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>
      <c r="A51" s="23"/>
      <c r="B51" s="41"/>
      <c r="C51" s="41"/>
      <c r="D51" s="23"/>
      <c r="E51" s="23"/>
      <c r="F51" s="23"/>
      <c r="G51" s="23"/>
      <c r="H51" s="27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>
      <c r="A52" s="23"/>
      <c r="B52" s="41"/>
      <c r="C52" s="41"/>
      <c r="D52" s="23"/>
      <c r="E52" s="23"/>
      <c r="F52" s="23"/>
      <c r="G52" s="23"/>
      <c r="H52" s="27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100" spans="1:4">
      <c r="A100" s="205" t="s">
        <v>32</v>
      </c>
      <c r="B100" s="205"/>
      <c r="C100" s="205"/>
      <c r="D100" s="205"/>
    </row>
    <row r="101" spans="1:4">
      <c r="A101" s="1" t="s">
        <v>33</v>
      </c>
    </row>
  </sheetData>
  <mergeCells count="8">
    <mergeCell ref="G46:I46"/>
    <mergeCell ref="A100:D100"/>
    <mergeCell ref="A1:N1"/>
    <mergeCell ref="N3:O3"/>
    <mergeCell ref="K4:M4"/>
    <mergeCell ref="H7:J11"/>
    <mergeCell ref="A44:I45"/>
    <mergeCell ref="J44:K45"/>
  </mergeCells>
  <hyperlinks>
    <hyperlink ref="A100:D100" r:id="rId1" display="© Олег Оксанич 2005г  www.allok.ru"/>
    <hyperlink ref="J44" r:id="rId2"/>
    <hyperlink ref="J46" r:id="rId3" tooltip="Замечания о программе"/>
  </hyperlinks>
  <pageMargins left="0.7" right="0.7" top="0.75" bottom="0.75" header="0.3" footer="0.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E3138"/>
  <sheetViews>
    <sheetView topLeftCell="A1051" workbookViewId="0">
      <selection activeCell="A1065" sqref="A1065"/>
    </sheetView>
  </sheetViews>
  <sheetFormatPr defaultRowHeight="12.75"/>
  <cols>
    <col min="1" max="1" width="6.7109375" style="44" bestFit="1" customWidth="1"/>
    <col min="2" max="2" width="33.140625" style="45" customWidth="1"/>
    <col min="3" max="3" width="38.140625" style="45" customWidth="1"/>
    <col min="4" max="4" width="12.7109375" style="52" bestFit="1" customWidth="1"/>
    <col min="5" max="5" width="10.5703125" style="44" bestFit="1" customWidth="1"/>
    <col min="6" max="256" width="9.140625" style="44"/>
    <col min="257" max="257" width="6.7109375" style="44" bestFit="1" customWidth="1"/>
    <col min="258" max="258" width="33.140625" style="44" customWidth="1"/>
    <col min="259" max="259" width="38.140625" style="44" customWidth="1"/>
    <col min="260" max="260" width="12.7109375" style="44" bestFit="1" customWidth="1"/>
    <col min="261" max="261" width="10.5703125" style="44" bestFit="1" customWidth="1"/>
    <col min="262" max="512" width="9.140625" style="44"/>
    <col min="513" max="513" width="6.7109375" style="44" bestFit="1" customWidth="1"/>
    <col min="514" max="514" width="33.140625" style="44" customWidth="1"/>
    <col min="515" max="515" width="38.140625" style="44" customWidth="1"/>
    <col min="516" max="516" width="12.7109375" style="44" bestFit="1" customWidth="1"/>
    <col min="517" max="517" width="10.5703125" style="44" bestFit="1" customWidth="1"/>
    <col min="518" max="768" width="9.140625" style="44"/>
    <col min="769" max="769" width="6.7109375" style="44" bestFit="1" customWidth="1"/>
    <col min="770" max="770" width="33.140625" style="44" customWidth="1"/>
    <col min="771" max="771" width="38.140625" style="44" customWidth="1"/>
    <col min="772" max="772" width="12.7109375" style="44" bestFit="1" customWidth="1"/>
    <col min="773" max="773" width="10.5703125" style="44" bestFit="1" customWidth="1"/>
    <col min="774" max="1024" width="9.140625" style="44"/>
    <col min="1025" max="1025" width="6.7109375" style="44" bestFit="1" customWidth="1"/>
    <col min="1026" max="1026" width="33.140625" style="44" customWidth="1"/>
    <col min="1027" max="1027" width="38.140625" style="44" customWidth="1"/>
    <col min="1028" max="1028" width="12.7109375" style="44" bestFit="1" customWidth="1"/>
    <col min="1029" max="1029" width="10.5703125" style="44" bestFit="1" customWidth="1"/>
    <col min="1030" max="1280" width="9.140625" style="44"/>
    <col min="1281" max="1281" width="6.7109375" style="44" bestFit="1" customWidth="1"/>
    <col min="1282" max="1282" width="33.140625" style="44" customWidth="1"/>
    <col min="1283" max="1283" width="38.140625" style="44" customWidth="1"/>
    <col min="1284" max="1284" width="12.7109375" style="44" bestFit="1" customWidth="1"/>
    <col min="1285" max="1285" width="10.5703125" style="44" bestFit="1" customWidth="1"/>
    <col min="1286" max="1536" width="9.140625" style="44"/>
    <col min="1537" max="1537" width="6.7109375" style="44" bestFit="1" customWidth="1"/>
    <col min="1538" max="1538" width="33.140625" style="44" customWidth="1"/>
    <col min="1539" max="1539" width="38.140625" style="44" customWidth="1"/>
    <col min="1540" max="1540" width="12.7109375" style="44" bestFit="1" customWidth="1"/>
    <col min="1541" max="1541" width="10.5703125" style="44" bestFit="1" customWidth="1"/>
    <col min="1542" max="1792" width="9.140625" style="44"/>
    <col min="1793" max="1793" width="6.7109375" style="44" bestFit="1" customWidth="1"/>
    <col min="1794" max="1794" width="33.140625" style="44" customWidth="1"/>
    <col min="1795" max="1795" width="38.140625" style="44" customWidth="1"/>
    <col min="1796" max="1796" width="12.7109375" style="44" bestFit="1" customWidth="1"/>
    <col min="1797" max="1797" width="10.5703125" style="44" bestFit="1" customWidth="1"/>
    <col min="1798" max="2048" width="9.140625" style="44"/>
    <col min="2049" max="2049" width="6.7109375" style="44" bestFit="1" customWidth="1"/>
    <col min="2050" max="2050" width="33.140625" style="44" customWidth="1"/>
    <col min="2051" max="2051" width="38.140625" style="44" customWidth="1"/>
    <col min="2052" max="2052" width="12.7109375" style="44" bestFit="1" customWidth="1"/>
    <col min="2053" max="2053" width="10.5703125" style="44" bestFit="1" customWidth="1"/>
    <col min="2054" max="2304" width="9.140625" style="44"/>
    <col min="2305" max="2305" width="6.7109375" style="44" bestFit="1" customWidth="1"/>
    <col min="2306" max="2306" width="33.140625" style="44" customWidth="1"/>
    <col min="2307" max="2307" width="38.140625" style="44" customWidth="1"/>
    <col min="2308" max="2308" width="12.7109375" style="44" bestFit="1" customWidth="1"/>
    <col min="2309" max="2309" width="10.5703125" style="44" bestFit="1" customWidth="1"/>
    <col min="2310" max="2560" width="9.140625" style="44"/>
    <col min="2561" max="2561" width="6.7109375" style="44" bestFit="1" customWidth="1"/>
    <col min="2562" max="2562" width="33.140625" style="44" customWidth="1"/>
    <col min="2563" max="2563" width="38.140625" style="44" customWidth="1"/>
    <col min="2564" max="2564" width="12.7109375" style="44" bestFit="1" customWidth="1"/>
    <col min="2565" max="2565" width="10.5703125" style="44" bestFit="1" customWidth="1"/>
    <col min="2566" max="2816" width="9.140625" style="44"/>
    <col min="2817" max="2817" width="6.7109375" style="44" bestFit="1" customWidth="1"/>
    <col min="2818" max="2818" width="33.140625" style="44" customWidth="1"/>
    <col min="2819" max="2819" width="38.140625" style="44" customWidth="1"/>
    <col min="2820" max="2820" width="12.7109375" style="44" bestFit="1" customWidth="1"/>
    <col min="2821" max="2821" width="10.5703125" style="44" bestFit="1" customWidth="1"/>
    <col min="2822" max="3072" width="9.140625" style="44"/>
    <col min="3073" max="3073" width="6.7109375" style="44" bestFit="1" customWidth="1"/>
    <col min="3074" max="3074" width="33.140625" style="44" customWidth="1"/>
    <col min="3075" max="3075" width="38.140625" style="44" customWidth="1"/>
    <col min="3076" max="3076" width="12.7109375" style="44" bestFit="1" customWidth="1"/>
    <col min="3077" max="3077" width="10.5703125" style="44" bestFit="1" customWidth="1"/>
    <col min="3078" max="3328" width="9.140625" style="44"/>
    <col min="3329" max="3329" width="6.7109375" style="44" bestFit="1" customWidth="1"/>
    <col min="3330" max="3330" width="33.140625" style="44" customWidth="1"/>
    <col min="3331" max="3331" width="38.140625" style="44" customWidth="1"/>
    <col min="3332" max="3332" width="12.7109375" style="44" bestFit="1" customWidth="1"/>
    <col min="3333" max="3333" width="10.5703125" style="44" bestFit="1" customWidth="1"/>
    <col min="3334" max="3584" width="9.140625" style="44"/>
    <col min="3585" max="3585" width="6.7109375" style="44" bestFit="1" customWidth="1"/>
    <col min="3586" max="3586" width="33.140625" style="44" customWidth="1"/>
    <col min="3587" max="3587" width="38.140625" style="44" customWidth="1"/>
    <col min="3588" max="3588" width="12.7109375" style="44" bestFit="1" customWidth="1"/>
    <col min="3589" max="3589" width="10.5703125" style="44" bestFit="1" customWidth="1"/>
    <col min="3590" max="3840" width="9.140625" style="44"/>
    <col min="3841" max="3841" width="6.7109375" style="44" bestFit="1" customWidth="1"/>
    <col min="3842" max="3842" width="33.140625" style="44" customWidth="1"/>
    <col min="3843" max="3843" width="38.140625" style="44" customWidth="1"/>
    <col min="3844" max="3844" width="12.7109375" style="44" bestFit="1" customWidth="1"/>
    <col min="3845" max="3845" width="10.5703125" style="44" bestFit="1" customWidth="1"/>
    <col min="3846" max="4096" width="9.140625" style="44"/>
    <col min="4097" max="4097" width="6.7109375" style="44" bestFit="1" customWidth="1"/>
    <col min="4098" max="4098" width="33.140625" style="44" customWidth="1"/>
    <col min="4099" max="4099" width="38.140625" style="44" customWidth="1"/>
    <col min="4100" max="4100" width="12.7109375" style="44" bestFit="1" customWidth="1"/>
    <col min="4101" max="4101" width="10.5703125" style="44" bestFit="1" customWidth="1"/>
    <col min="4102" max="4352" width="9.140625" style="44"/>
    <col min="4353" max="4353" width="6.7109375" style="44" bestFit="1" customWidth="1"/>
    <col min="4354" max="4354" width="33.140625" style="44" customWidth="1"/>
    <col min="4355" max="4355" width="38.140625" style="44" customWidth="1"/>
    <col min="4356" max="4356" width="12.7109375" style="44" bestFit="1" customWidth="1"/>
    <col min="4357" max="4357" width="10.5703125" style="44" bestFit="1" customWidth="1"/>
    <col min="4358" max="4608" width="9.140625" style="44"/>
    <col min="4609" max="4609" width="6.7109375" style="44" bestFit="1" customWidth="1"/>
    <col min="4610" max="4610" width="33.140625" style="44" customWidth="1"/>
    <col min="4611" max="4611" width="38.140625" style="44" customWidth="1"/>
    <col min="4612" max="4612" width="12.7109375" style="44" bestFit="1" customWidth="1"/>
    <col min="4613" max="4613" width="10.5703125" style="44" bestFit="1" customWidth="1"/>
    <col min="4614" max="4864" width="9.140625" style="44"/>
    <col min="4865" max="4865" width="6.7109375" style="44" bestFit="1" customWidth="1"/>
    <col min="4866" max="4866" width="33.140625" style="44" customWidth="1"/>
    <col min="4867" max="4867" width="38.140625" style="44" customWidth="1"/>
    <col min="4868" max="4868" width="12.7109375" style="44" bestFit="1" customWidth="1"/>
    <col min="4869" max="4869" width="10.5703125" style="44" bestFit="1" customWidth="1"/>
    <col min="4870" max="5120" width="9.140625" style="44"/>
    <col min="5121" max="5121" width="6.7109375" style="44" bestFit="1" customWidth="1"/>
    <col min="5122" max="5122" width="33.140625" style="44" customWidth="1"/>
    <col min="5123" max="5123" width="38.140625" style="44" customWidth="1"/>
    <col min="5124" max="5124" width="12.7109375" style="44" bestFit="1" customWidth="1"/>
    <col min="5125" max="5125" width="10.5703125" style="44" bestFit="1" customWidth="1"/>
    <col min="5126" max="5376" width="9.140625" style="44"/>
    <col min="5377" max="5377" width="6.7109375" style="44" bestFit="1" customWidth="1"/>
    <col min="5378" max="5378" width="33.140625" style="44" customWidth="1"/>
    <col min="5379" max="5379" width="38.140625" style="44" customWidth="1"/>
    <col min="5380" max="5380" width="12.7109375" style="44" bestFit="1" customWidth="1"/>
    <col min="5381" max="5381" width="10.5703125" style="44" bestFit="1" customWidth="1"/>
    <col min="5382" max="5632" width="9.140625" style="44"/>
    <col min="5633" max="5633" width="6.7109375" style="44" bestFit="1" customWidth="1"/>
    <col min="5634" max="5634" width="33.140625" style="44" customWidth="1"/>
    <col min="5635" max="5635" width="38.140625" style="44" customWidth="1"/>
    <col min="5636" max="5636" width="12.7109375" style="44" bestFit="1" customWidth="1"/>
    <col min="5637" max="5637" width="10.5703125" style="44" bestFit="1" customWidth="1"/>
    <col min="5638" max="5888" width="9.140625" style="44"/>
    <col min="5889" max="5889" width="6.7109375" style="44" bestFit="1" customWidth="1"/>
    <col min="5890" max="5890" width="33.140625" style="44" customWidth="1"/>
    <col min="5891" max="5891" width="38.140625" style="44" customWidth="1"/>
    <col min="5892" max="5892" width="12.7109375" style="44" bestFit="1" customWidth="1"/>
    <col min="5893" max="5893" width="10.5703125" style="44" bestFit="1" customWidth="1"/>
    <col min="5894" max="6144" width="9.140625" style="44"/>
    <col min="6145" max="6145" width="6.7109375" style="44" bestFit="1" customWidth="1"/>
    <col min="6146" max="6146" width="33.140625" style="44" customWidth="1"/>
    <col min="6147" max="6147" width="38.140625" style="44" customWidth="1"/>
    <col min="6148" max="6148" width="12.7109375" style="44" bestFit="1" customWidth="1"/>
    <col min="6149" max="6149" width="10.5703125" style="44" bestFit="1" customWidth="1"/>
    <col min="6150" max="6400" width="9.140625" style="44"/>
    <col min="6401" max="6401" width="6.7109375" style="44" bestFit="1" customWidth="1"/>
    <col min="6402" max="6402" width="33.140625" style="44" customWidth="1"/>
    <col min="6403" max="6403" width="38.140625" style="44" customWidth="1"/>
    <col min="6404" max="6404" width="12.7109375" style="44" bestFit="1" customWidth="1"/>
    <col min="6405" max="6405" width="10.5703125" style="44" bestFit="1" customWidth="1"/>
    <col min="6406" max="6656" width="9.140625" style="44"/>
    <col min="6657" max="6657" width="6.7109375" style="44" bestFit="1" customWidth="1"/>
    <col min="6658" max="6658" width="33.140625" style="44" customWidth="1"/>
    <col min="6659" max="6659" width="38.140625" style="44" customWidth="1"/>
    <col min="6660" max="6660" width="12.7109375" style="44" bestFit="1" customWidth="1"/>
    <col min="6661" max="6661" width="10.5703125" style="44" bestFit="1" customWidth="1"/>
    <col min="6662" max="6912" width="9.140625" style="44"/>
    <col min="6913" max="6913" width="6.7109375" style="44" bestFit="1" customWidth="1"/>
    <col min="6914" max="6914" width="33.140625" style="44" customWidth="1"/>
    <col min="6915" max="6915" width="38.140625" style="44" customWidth="1"/>
    <col min="6916" max="6916" width="12.7109375" style="44" bestFit="1" customWidth="1"/>
    <col min="6917" max="6917" width="10.5703125" style="44" bestFit="1" customWidth="1"/>
    <col min="6918" max="7168" width="9.140625" style="44"/>
    <col min="7169" max="7169" width="6.7109375" style="44" bestFit="1" customWidth="1"/>
    <col min="7170" max="7170" width="33.140625" style="44" customWidth="1"/>
    <col min="7171" max="7171" width="38.140625" style="44" customWidth="1"/>
    <col min="7172" max="7172" width="12.7109375" style="44" bestFit="1" customWidth="1"/>
    <col min="7173" max="7173" width="10.5703125" style="44" bestFit="1" customWidth="1"/>
    <col min="7174" max="7424" width="9.140625" style="44"/>
    <col min="7425" max="7425" width="6.7109375" style="44" bestFit="1" customWidth="1"/>
    <col min="7426" max="7426" width="33.140625" style="44" customWidth="1"/>
    <col min="7427" max="7427" width="38.140625" style="44" customWidth="1"/>
    <col min="7428" max="7428" width="12.7109375" style="44" bestFit="1" customWidth="1"/>
    <col min="7429" max="7429" width="10.5703125" style="44" bestFit="1" customWidth="1"/>
    <col min="7430" max="7680" width="9.140625" style="44"/>
    <col min="7681" max="7681" width="6.7109375" style="44" bestFit="1" customWidth="1"/>
    <col min="7682" max="7682" width="33.140625" style="44" customWidth="1"/>
    <col min="7683" max="7683" width="38.140625" style="44" customWidth="1"/>
    <col min="7684" max="7684" width="12.7109375" style="44" bestFit="1" customWidth="1"/>
    <col min="7685" max="7685" width="10.5703125" style="44" bestFit="1" customWidth="1"/>
    <col min="7686" max="7936" width="9.140625" style="44"/>
    <col min="7937" max="7937" width="6.7109375" style="44" bestFit="1" customWidth="1"/>
    <col min="7938" max="7938" width="33.140625" style="44" customWidth="1"/>
    <col min="7939" max="7939" width="38.140625" style="44" customWidth="1"/>
    <col min="7940" max="7940" width="12.7109375" style="44" bestFit="1" customWidth="1"/>
    <col min="7941" max="7941" width="10.5703125" style="44" bestFit="1" customWidth="1"/>
    <col min="7942" max="8192" width="9.140625" style="44"/>
    <col min="8193" max="8193" width="6.7109375" style="44" bestFit="1" customWidth="1"/>
    <col min="8194" max="8194" width="33.140625" style="44" customWidth="1"/>
    <col min="8195" max="8195" width="38.140625" style="44" customWidth="1"/>
    <col min="8196" max="8196" width="12.7109375" style="44" bestFit="1" customWidth="1"/>
    <col min="8197" max="8197" width="10.5703125" style="44" bestFit="1" customWidth="1"/>
    <col min="8198" max="8448" width="9.140625" style="44"/>
    <col min="8449" max="8449" width="6.7109375" style="44" bestFit="1" customWidth="1"/>
    <col min="8450" max="8450" width="33.140625" style="44" customWidth="1"/>
    <col min="8451" max="8451" width="38.140625" style="44" customWidth="1"/>
    <col min="8452" max="8452" width="12.7109375" style="44" bestFit="1" customWidth="1"/>
    <col min="8453" max="8453" width="10.5703125" style="44" bestFit="1" customWidth="1"/>
    <col min="8454" max="8704" width="9.140625" style="44"/>
    <col min="8705" max="8705" width="6.7109375" style="44" bestFit="1" customWidth="1"/>
    <col min="8706" max="8706" width="33.140625" style="44" customWidth="1"/>
    <col min="8707" max="8707" width="38.140625" style="44" customWidth="1"/>
    <col min="8708" max="8708" width="12.7109375" style="44" bestFit="1" customWidth="1"/>
    <col min="8709" max="8709" width="10.5703125" style="44" bestFit="1" customWidth="1"/>
    <col min="8710" max="8960" width="9.140625" style="44"/>
    <col min="8961" max="8961" width="6.7109375" style="44" bestFit="1" customWidth="1"/>
    <col min="8962" max="8962" width="33.140625" style="44" customWidth="1"/>
    <col min="8963" max="8963" width="38.140625" style="44" customWidth="1"/>
    <col min="8964" max="8964" width="12.7109375" style="44" bestFit="1" customWidth="1"/>
    <col min="8965" max="8965" width="10.5703125" style="44" bestFit="1" customWidth="1"/>
    <col min="8966" max="9216" width="9.140625" style="44"/>
    <col min="9217" max="9217" width="6.7109375" style="44" bestFit="1" customWidth="1"/>
    <col min="9218" max="9218" width="33.140625" style="44" customWidth="1"/>
    <col min="9219" max="9219" width="38.140625" style="44" customWidth="1"/>
    <col min="9220" max="9220" width="12.7109375" style="44" bestFit="1" customWidth="1"/>
    <col min="9221" max="9221" width="10.5703125" style="44" bestFit="1" customWidth="1"/>
    <col min="9222" max="9472" width="9.140625" style="44"/>
    <col min="9473" max="9473" width="6.7109375" style="44" bestFit="1" customWidth="1"/>
    <col min="9474" max="9474" width="33.140625" style="44" customWidth="1"/>
    <col min="9475" max="9475" width="38.140625" style="44" customWidth="1"/>
    <col min="9476" max="9476" width="12.7109375" style="44" bestFit="1" customWidth="1"/>
    <col min="9477" max="9477" width="10.5703125" style="44" bestFit="1" customWidth="1"/>
    <col min="9478" max="9728" width="9.140625" style="44"/>
    <col min="9729" max="9729" width="6.7109375" style="44" bestFit="1" customWidth="1"/>
    <col min="9730" max="9730" width="33.140625" style="44" customWidth="1"/>
    <col min="9731" max="9731" width="38.140625" style="44" customWidth="1"/>
    <col min="9732" max="9732" width="12.7109375" style="44" bestFit="1" customWidth="1"/>
    <col min="9733" max="9733" width="10.5703125" style="44" bestFit="1" customWidth="1"/>
    <col min="9734" max="9984" width="9.140625" style="44"/>
    <col min="9985" max="9985" width="6.7109375" style="44" bestFit="1" customWidth="1"/>
    <col min="9986" max="9986" width="33.140625" style="44" customWidth="1"/>
    <col min="9987" max="9987" width="38.140625" style="44" customWidth="1"/>
    <col min="9988" max="9988" width="12.7109375" style="44" bestFit="1" customWidth="1"/>
    <col min="9989" max="9989" width="10.5703125" style="44" bestFit="1" customWidth="1"/>
    <col min="9990" max="10240" width="9.140625" style="44"/>
    <col min="10241" max="10241" width="6.7109375" style="44" bestFit="1" customWidth="1"/>
    <col min="10242" max="10242" width="33.140625" style="44" customWidth="1"/>
    <col min="10243" max="10243" width="38.140625" style="44" customWidth="1"/>
    <col min="10244" max="10244" width="12.7109375" style="44" bestFit="1" customWidth="1"/>
    <col min="10245" max="10245" width="10.5703125" style="44" bestFit="1" customWidth="1"/>
    <col min="10246" max="10496" width="9.140625" style="44"/>
    <col min="10497" max="10497" width="6.7109375" style="44" bestFit="1" customWidth="1"/>
    <col min="10498" max="10498" width="33.140625" style="44" customWidth="1"/>
    <col min="10499" max="10499" width="38.140625" style="44" customWidth="1"/>
    <col min="10500" max="10500" width="12.7109375" style="44" bestFit="1" customWidth="1"/>
    <col min="10501" max="10501" width="10.5703125" style="44" bestFit="1" customWidth="1"/>
    <col min="10502" max="10752" width="9.140625" style="44"/>
    <col min="10753" max="10753" width="6.7109375" style="44" bestFit="1" customWidth="1"/>
    <col min="10754" max="10754" width="33.140625" style="44" customWidth="1"/>
    <col min="10755" max="10755" width="38.140625" style="44" customWidth="1"/>
    <col min="10756" max="10756" width="12.7109375" style="44" bestFit="1" customWidth="1"/>
    <col min="10757" max="10757" width="10.5703125" style="44" bestFit="1" customWidth="1"/>
    <col min="10758" max="11008" width="9.140625" style="44"/>
    <col min="11009" max="11009" width="6.7109375" style="44" bestFit="1" customWidth="1"/>
    <col min="11010" max="11010" width="33.140625" style="44" customWidth="1"/>
    <col min="11011" max="11011" width="38.140625" style="44" customWidth="1"/>
    <col min="11012" max="11012" width="12.7109375" style="44" bestFit="1" customWidth="1"/>
    <col min="11013" max="11013" width="10.5703125" style="44" bestFit="1" customWidth="1"/>
    <col min="11014" max="11264" width="9.140625" style="44"/>
    <col min="11265" max="11265" width="6.7109375" style="44" bestFit="1" customWidth="1"/>
    <col min="11266" max="11266" width="33.140625" style="44" customWidth="1"/>
    <col min="11267" max="11267" width="38.140625" style="44" customWidth="1"/>
    <col min="11268" max="11268" width="12.7109375" style="44" bestFit="1" customWidth="1"/>
    <col min="11269" max="11269" width="10.5703125" style="44" bestFit="1" customWidth="1"/>
    <col min="11270" max="11520" width="9.140625" style="44"/>
    <col min="11521" max="11521" width="6.7109375" style="44" bestFit="1" customWidth="1"/>
    <col min="11522" max="11522" width="33.140625" style="44" customWidth="1"/>
    <col min="11523" max="11523" width="38.140625" style="44" customWidth="1"/>
    <col min="11524" max="11524" width="12.7109375" style="44" bestFit="1" customWidth="1"/>
    <col min="11525" max="11525" width="10.5703125" style="44" bestFit="1" customWidth="1"/>
    <col min="11526" max="11776" width="9.140625" style="44"/>
    <col min="11777" max="11777" width="6.7109375" style="44" bestFit="1" customWidth="1"/>
    <col min="11778" max="11778" width="33.140625" style="44" customWidth="1"/>
    <col min="11779" max="11779" width="38.140625" style="44" customWidth="1"/>
    <col min="11780" max="11780" width="12.7109375" style="44" bestFit="1" customWidth="1"/>
    <col min="11781" max="11781" width="10.5703125" style="44" bestFit="1" customWidth="1"/>
    <col min="11782" max="12032" width="9.140625" style="44"/>
    <col min="12033" max="12033" width="6.7109375" style="44" bestFit="1" customWidth="1"/>
    <col min="12034" max="12034" width="33.140625" style="44" customWidth="1"/>
    <col min="12035" max="12035" width="38.140625" style="44" customWidth="1"/>
    <col min="12036" max="12036" width="12.7109375" style="44" bestFit="1" customWidth="1"/>
    <col min="12037" max="12037" width="10.5703125" style="44" bestFit="1" customWidth="1"/>
    <col min="12038" max="12288" width="9.140625" style="44"/>
    <col min="12289" max="12289" width="6.7109375" style="44" bestFit="1" customWidth="1"/>
    <col min="12290" max="12290" width="33.140625" style="44" customWidth="1"/>
    <col min="12291" max="12291" width="38.140625" style="44" customWidth="1"/>
    <col min="12292" max="12292" width="12.7109375" style="44" bestFit="1" customWidth="1"/>
    <col min="12293" max="12293" width="10.5703125" style="44" bestFit="1" customWidth="1"/>
    <col min="12294" max="12544" width="9.140625" style="44"/>
    <col min="12545" max="12545" width="6.7109375" style="44" bestFit="1" customWidth="1"/>
    <col min="12546" max="12546" width="33.140625" style="44" customWidth="1"/>
    <col min="12547" max="12547" width="38.140625" style="44" customWidth="1"/>
    <col min="12548" max="12548" width="12.7109375" style="44" bestFit="1" customWidth="1"/>
    <col min="12549" max="12549" width="10.5703125" style="44" bestFit="1" customWidth="1"/>
    <col min="12550" max="12800" width="9.140625" style="44"/>
    <col min="12801" max="12801" width="6.7109375" style="44" bestFit="1" customWidth="1"/>
    <col min="12802" max="12802" width="33.140625" style="44" customWidth="1"/>
    <col min="12803" max="12803" width="38.140625" style="44" customWidth="1"/>
    <col min="12804" max="12804" width="12.7109375" style="44" bestFit="1" customWidth="1"/>
    <col min="12805" max="12805" width="10.5703125" style="44" bestFit="1" customWidth="1"/>
    <col min="12806" max="13056" width="9.140625" style="44"/>
    <col min="13057" max="13057" width="6.7109375" style="44" bestFit="1" customWidth="1"/>
    <col min="13058" max="13058" width="33.140625" style="44" customWidth="1"/>
    <col min="13059" max="13059" width="38.140625" style="44" customWidth="1"/>
    <col min="13060" max="13060" width="12.7109375" style="44" bestFit="1" customWidth="1"/>
    <col min="13061" max="13061" width="10.5703125" style="44" bestFit="1" customWidth="1"/>
    <col min="13062" max="13312" width="9.140625" style="44"/>
    <col min="13313" max="13313" width="6.7109375" style="44" bestFit="1" customWidth="1"/>
    <col min="13314" max="13314" width="33.140625" style="44" customWidth="1"/>
    <col min="13315" max="13315" width="38.140625" style="44" customWidth="1"/>
    <col min="13316" max="13316" width="12.7109375" style="44" bestFit="1" customWidth="1"/>
    <col min="13317" max="13317" width="10.5703125" style="44" bestFit="1" customWidth="1"/>
    <col min="13318" max="13568" width="9.140625" style="44"/>
    <col min="13569" max="13569" width="6.7109375" style="44" bestFit="1" customWidth="1"/>
    <col min="13570" max="13570" width="33.140625" style="44" customWidth="1"/>
    <col min="13571" max="13571" width="38.140625" style="44" customWidth="1"/>
    <col min="13572" max="13572" width="12.7109375" style="44" bestFit="1" customWidth="1"/>
    <col min="13573" max="13573" width="10.5703125" style="44" bestFit="1" customWidth="1"/>
    <col min="13574" max="13824" width="9.140625" style="44"/>
    <col min="13825" max="13825" width="6.7109375" style="44" bestFit="1" customWidth="1"/>
    <col min="13826" max="13826" width="33.140625" style="44" customWidth="1"/>
    <col min="13827" max="13827" width="38.140625" style="44" customWidth="1"/>
    <col min="13828" max="13828" width="12.7109375" style="44" bestFit="1" customWidth="1"/>
    <col min="13829" max="13829" width="10.5703125" style="44" bestFit="1" customWidth="1"/>
    <col min="13830" max="14080" width="9.140625" style="44"/>
    <col min="14081" max="14081" width="6.7109375" style="44" bestFit="1" customWidth="1"/>
    <col min="14082" max="14082" width="33.140625" style="44" customWidth="1"/>
    <col min="14083" max="14083" width="38.140625" style="44" customWidth="1"/>
    <col min="14084" max="14084" width="12.7109375" style="44" bestFit="1" customWidth="1"/>
    <col min="14085" max="14085" width="10.5703125" style="44" bestFit="1" customWidth="1"/>
    <col min="14086" max="14336" width="9.140625" style="44"/>
    <col min="14337" max="14337" width="6.7109375" style="44" bestFit="1" customWidth="1"/>
    <col min="14338" max="14338" width="33.140625" style="44" customWidth="1"/>
    <col min="14339" max="14339" width="38.140625" style="44" customWidth="1"/>
    <col min="14340" max="14340" width="12.7109375" style="44" bestFit="1" customWidth="1"/>
    <col min="14341" max="14341" width="10.5703125" style="44" bestFit="1" customWidth="1"/>
    <col min="14342" max="14592" width="9.140625" style="44"/>
    <col min="14593" max="14593" width="6.7109375" style="44" bestFit="1" customWidth="1"/>
    <col min="14594" max="14594" width="33.140625" style="44" customWidth="1"/>
    <col min="14595" max="14595" width="38.140625" style="44" customWidth="1"/>
    <col min="14596" max="14596" width="12.7109375" style="44" bestFit="1" customWidth="1"/>
    <col min="14597" max="14597" width="10.5703125" style="44" bestFit="1" customWidth="1"/>
    <col min="14598" max="14848" width="9.140625" style="44"/>
    <col min="14849" max="14849" width="6.7109375" style="44" bestFit="1" customWidth="1"/>
    <col min="14850" max="14850" width="33.140625" style="44" customWidth="1"/>
    <col min="14851" max="14851" width="38.140625" style="44" customWidth="1"/>
    <col min="14852" max="14852" width="12.7109375" style="44" bestFit="1" customWidth="1"/>
    <col min="14853" max="14853" width="10.5703125" style="44" bestFit="1" customWidth="1"/>
    <col min="14854" max="15104" width="9.140625" style="44"/>
    <col min="15105" max="15105" width="6.7109375" style="44" bestFit="1" customWidth="1"/>
    <col min="15106" max="15106" width="33.140625" style="44" customWidth="1"/>
    <col min="15107" max="15107" width="38.140625" style="44" customWidth="1"/>
    <col min="15108" max="15108" width="12.7109375" style="44" bestFit="1" customWidth="1"/>
    <col min="15109" max="15109" width="10.5703125" style="44" bestFit="1" customWidth="1"/>
    <col min="15110" max="15360" width="9.140625" style="44"/>
    <col min="15361" max="15361" width="6.7109375" style="44" bestFit="1" customWidth="1"/>
    <col min="15362" max="15362" width="33.140625" style="44" customWidth="1"/>
    <col min="15363" max="15363" width="38.140625" style="44" customWidth="1"/>
    <col min="15364" max="15364" width="12.7109375" style="44" bestFit="1" customWidth="1"/>
    <col min="15365" max="15365" width="10.5703125" style="44" bestFit="1" customWidth="1"/>
    <col min="15366" max="15616" width="9.140625" style="44"/>
    <col min="15617" max="15617" width="6.7109375" style="44" bestFit="1" customWidth="1"/>
    <col min="15618" max="15618" width="33.140625" style="44" customWidth="1"/>
    <col min="15619" max="15619" width="38.140625" style="44" customWidth="1"/>
    <col min="15620" max="15620" width="12.7109375" style="44" bestFit="1" customWidth="1"/>
    <col min="15621" max="15621" width="10.5703125" style="44" bestFit="1" customWidth="1"/>
    <col min="15622" max="15872" width="9.140625" style="44"/>
    <col min="15873" max="15873" width="6.7109375" style="44" bestFit="1" customWidth="1"/>
    <col min="15874" max="15874" width="33.140625" style="44" customWidth="1"/>
    <col min="15875" max="15875" width="38.140625" style="44" customWidth="1"/>
    <col min="15876" max="15876" width="12.7109375" style="44" bestFit="1" customWidth="1"/>
    <col min="15877" max="15877" width="10.5703125" style="44" bestFit="1" customWidth="1"/>
    <col min="15878" max="16128" width="9.140625" style="44"/>
    <col min="16129" max="16129" width="6.7109375" style="44" bestFit="1" customWidth="1"/>
    <col min="16130" max="16130" width="33.140625" style="44" customWidth="1"/>
    <col min="16131" max="16131" width="38.140625" style="44" customWidth="1"/>
    <col min="16132" max="16132" width="12.7109375" style="44" bestFit="1" customWidth="1"/>
    <col min="16133" max="16133" width="10.5703125" style="44" bestFit="1" customWidth="1"/>
    <col min="16134" max="16384" width="9.140625" style="44"/>
  </cols>
  <sheetData>
    <row r="1" spans="1:5" ht="18">
      <c r="A1" s="211" t="s">
        <v>86</v>
      </c>
      <c r="B1" s="211"/>
      <c r="C1" s="211"/>
      <c r="D1" s="211"/>
      <c r="E1" s="211"/>
    </row>
    <row r="2" spans="1:5">
      <c r="D2" s="44"/>
    </row>
    <row r="3" spans="1:5" ht="22.5">
      <c r="A3" s="46" t="s">
        <v>87</v>
      </c>
      <c r="B3" s="46" t="s">
        <v>88</v>
      </c>
      <c r="C3" s="46" t="s">
        <v>89</v>
      </c>
      <c r="D3" s="46" t="s">
        <v>90</v>
      </c>
      <c r="E3" s="46" t="s">
        <v>91</v>
      </c>
    </row>
    <row r="4" spans="1:5" ht="22.5">
      <c r="A4" s="47" t="s">
        <v>92</v>
      </c>
      <c r="B4" s="47" t="s">
        <v>93</v>
      </c>
      <c r="C4" s="47" t="s">
        <v>94</v>
      </c>
      <c r="D4" s="48">
        <v>35828</v>
      </c>
      <c r="E4" s="47"/>
    </row>
    <row r="5" spans="1:5" ht="22.5">
      <c r="A5" s="47" t="s">
        <v>95</v>
      </c>
      <c r="B5" s="47" t="s">
        <v>96</v>
      </c>
      <c r="C5" s="47" t="s">
        <v>97</v>
      </c>
      <c r="D5" s="48">
        <v>35494</v>
      </c>
      <c r="E5" s="47"/>
    </row>
    <row r="6" spans="1:5" ht="33.75">
      <c r="A6" s="47" t="s">
        <v>98</v>
      </c>
      <c r="B6" s="47" t="s">
        <v>99</v>
      </c>
      <c r="C6" s="47" t="s">
        <v>100</v>
      </c>
      <c r="D6" s="48">
        <v>35494</v>
      </c>
      <c r="E6" s="47"/>
    </row>
    <row r="7" spans="1:5" ht="22.5">
      <c r="A7" s="47" t="s">
        <v>101</v>
      </c>
      <c r="B7" s="47" t="s">
        <v>102</v>
      </c>
      <c r="C7" s="47" t="s">
        <v>103</v>
      </c>
      <c r="D7" s="48">
        <v>35494</v>
      </c>
      <c r="E7" s="47"/>
    </row>
    <row r="8" spans="1:5" ht="22.5">
      <c r="A8" s="47" t="s">
        <v>104</v>
      </c>
      <c r="B8" s="47" t="s">
        <v>105</v>
      </c>
      <c r="C8" s="47" t="s">
        <v>106</v>
      </c>
      <c r="D8" s="48">
        <v>35494</v>
      </c>
      <c r="E8" s="47"/>
    </row>
    <row r="9" spans="1:5" ht="22.5">
      <c r="A9" s="47" t="s">
        <v>107</v>
      </c>
      <c r="B9" s="47" t="s">
        <v>108</v>
      </c>
      <c r="C9" s="47" t="s">
        <v>109</v>
      </c>
      <c r="D9" s="48">
        <v>35494</v>
      </c>
      <c r="E9" s="47"/>
    </row>
    <row r="10" spans="1:5" ht="22.5">
      <c r="A10" s="47" t="s">
        <v>110</v>
      </c>
      <c r="B10" s="47" t="s">
        <v>111</v>
      </c>
      <c r="C10" s="47" t="s">
        <v>112</v>
      </c>
      <c r="D10" s="48">
        <v>35494</v>
      </c>
      <c r="E10" s="47"/>
    </row>
    <row r="11" spans="1:5" ht="22.5">
      <c r="A11" s="47" t="s">
        <v>113</v>
      </c>
      <c r="B11" s="47" t="s">
        <v>114</v>
      </c>
      <c r="C11" s="47" t="s">
        <v>115</v>
      </c>
      <c r="D11" s="48">
        <v>35494</v>
      </c>
      <c r="E11" s="47"/>
    </row>
    <row r="12" spans="1:5" ht="22.5">
      <c r="A12" s="47" t="s">
        <v>116</v>
      </c>
      <c r="B12" s="47" t="s">
        <v>117</v>
      </c>
      <c r="C12" s="47" t="s">
        <v>118</v>
      </c>
      <c r="D12" s="48">
        <v>35494</v>
      </c>
      <c r="E12" s="47"/>
    </row>
    <row r="13" spans="1:5" ht="22.5">
      <c r="A13" s="47" t="s">
        <v>119</v>
      </c>
      <c r="B13" s="47" t="s">
        <v>120</v>
      </c>
      <c r="C13" s="47" t="s">
        <v>121</v>
      </c>
      <c r="D13" s="48">
        <v>35494</v>
      </c>
      <c r="E13" s="47"/>
    </row>
    <row r="14" spans="1:5" ht="22.5">
      <c r="A14" s="47" t="s">
        <v>122</v>
      </c>
      <c r="B14" s="47" t="s">
        <v>123</v>
      </c>
      <c r="C14" s="47" t="s">
        <v>124</v>
      </c>
      <c r="D14" s="48">
        <v>35494</v>
      </c>
      <c r="E14" s="47"/>
    </row>
    <row r="15" spans="1:5" ht="22.5">
      <c r="A15" s="47" t="s">
        <v>125</v>
      </c>
      <c r="B15" s="47" t="s">
        <v>126</v>
      </c>
      <c r="C15" s="47" t="s">
        <v>127</v>
      </c>
      <c r="D15" s="48">
        <v>35494</v>
      </c>
      <c r="E15" s="47"/>
    </row>
    <row r="16" spans="1:5" ht="22.5">
      <c r="A16" s="47" t="s">
        <v>128</v>
      </c>
      <c r="B16" s="47" t="s">
        <v>129</v>
      </c>
      <c r="C16" s="47" t="s">
        <v>130</v>
      </c>
      <c r="D16" s="48">
        <v>35494</v>
      </c>
      <c r="E16" s="47"/>
    </row>
    <row r="17" spans="1:5" ht="22.5">
      <c r="A17" s="47" t="s">
        <v>131</v>
      </c>
      <c r="B17" s="47" t="s">
        <v>132</v>
      </c>
      <c r="C17" s="47" t="s">
        <v>133</v>
      </c>
      <c r="D17" s="48">
        <v>35494</v>
      </c>
      <c r="E17" s="47"/>
    </row>
    <row r="18" spans="1:5" ht="22.5">
      <c r="A18" s="47" t="s">
        <v>134</v>
      </c>
      <c r="B18" s="47" t="s">
        <v>135</v>
      </c>
      <c r="C18" s="47" t="s">
        <v>97</v>
      </c>
      <c r="D18" s="48">
        <v>35494</v>
      </c>
      <c r="E18" s="47"/>
    </row>
    <row r="19" spans="1:5" ht="33.75">
      <c r="A19" s="47" t="s">
        <v>136</v>
      </c>
      <c r="B19" s="47" t="s">
        <v>137</v>
      </c>
      <c r="C19" s="47" t="s">
        <v>100</v>
      </c>
      <c r="D19" s="48">
        <v>35494</v>
      </c>
      <c r="E19" s="47"/>
    </row>
    <row r="20" spans="1:5" ht="33.75">
      <c r="A20" s="47" t="s">
        <v>138</v>
      </c>
      <c r="B20" s="47" t="s">
        <v>139</v>
      </c>
      <c r="C20" s="47" t="s">
        <v>103</v>
      </c>
      <c r="D20" s="48">
        <v>35494</v>
      </c>
      <c r="E20" s="47"/>
    </row>
    <row r="21" spans="1:5" ht="22.5">
      <c r="A21" s="47" t="s">
        <v>140</v>
      </c>
      <c r="B21" s="47" t="s">
        <v>141</v>
      </c>
      <c r="C21" s="47" t="s">
        <v>106</v>
      </c>
      <c r="D21" s="48">
        <v>35494</v>
      </c>
      <c r="E21" s="47"/>
    </row>
    <row r="22" spans="1:5" ht="22.5">
      <c r="A22" s="47" t="s">
        <v>142</v>
      </c>
      <c r="B22" s="47" t="s">
        <v>143</v>
      </c>
      <c r="C22" s="47" t="s">
        <v>109</v>
      </c>
      <c r="D22" s="48">
        <v>35494</v>
      </c>
      <c r="E22" s="47"/>
    </row>
    <row r="23" spans="1:5" ht="22.5">
      <c r="A23" s="47" t="s">
        <v>144</v>
      </c>
      <c r="B23" s="47" t="s">
        <v>145</v>
      </c>
      <c r="C23" s="47" t="s">
        <v>112</v>
      </c>
      <c r="D23" s="48">
        <v>35494</v>
      </c>
      <c r="E23" s="47"/>
    </row>
    <row r="24" spans="1:5" ht="22.5">
      <c r="A24" s="47" t="s">
        <v>146</v>
      </c>
      <c r="B24" s="47" t="s">
        <v>147</v>
      </c>
      <c r="C24" s="47" t="s">
        <v>115</v>
      </c>
      <c r="D24" s="48">
        <v>35494</v>
      </c>
      <c r="E24" s="47"/>
    </row>
    <row r="25" spans="1:5" ht="33.75">
      <c r="A25" s="47" t="s">
        <v>148</v>
      </c>
      <c r="B25" s="47" t="s">
        <v>149</v>
      </c>
      <c r="C25" s="47" t="s">
        <v>118</v>
      </c>
      <c r="D25" s="48">
        <v>35494</v>
      </c>
      <c r="E25" s="47"/>
    </row>
    <row r="26" spans="1:5" ht="33.75">
      <c r="A26" s="47" t="s">
        <v>150</v>
      </c>
      <c r="B26" s="47" t="s">
        <v>151</v>
      </c>
      <c r="C26" s="47" t="s">
        <v>121</v>
      </c>
      <c r="D26" s="48">
        <v>35494</v>
      </c>
      <c r="E26" s="47"/>
    </row>
    <row r="27" spans="1:5" ht="22.5">
      <c r="A27" s="47" t="s">
        <v>152</v>
      </c>
      <c r="B27" s="47" t="s">
        <v>153</v>
      </c>
      <c r="C27" s="47" t="s">
        <v>124</v>
      </c>
      <c r="D27" s="48">
        <v>35494</v>
      </c>
      <c r="E27" s="47"/>
    </row>
    <row r="28" spans="1:5" ht="33.75">
      <c r="A28" s="47" t="s">
        <v>154</v>
      </c>
      <c r="B28" s="47" t="s">
        <v>155</v>
      </c>
      <c r="C28" s="47" t="s">
        <v>127</v>
      </c>
      <c r="D28" s="48">
        <v>35494</v>
      </c>
      <c r="E28" s="47"/>
    </row>
    <row r="29" spans="1:5" ht="22.5">
      <c r="A29" s="47" t="s">
        <v>156</v>
      </c>
      <c r="B29" s="47" t="s">
        <v>157</v>
      </c>
      <c r="C29" s="47" t="s">
        <v>158</v>
      </c>
      <c r="D29" s="48">
        <v>35494</v>
      </c>
      <c r="E29" s="47"/>
    </row>
    <row r="30" spans="1:5" ht="22.5">
      <c r="A30" s="47" t="s">
        <v>159</v>
      </c>
      <c r="B30" s="47" t="s">
        <v>160</v>
      </c>
      <c r="C30" s="47" t="s">
        <v>130</v>
      </c>
      <c r="D30" s="48">
        <v>35494</v>
      </c>
      <c r="E30" s="47"/>
    </row>
    <row r="31" spans="1:5" ht="22.5">
      <c r="A31" s="47" t="s">
        <v>161</v>
      </c>
      <c r="B31" s="47" t="s">
        <v>162</v>
      </c>
      <c r="C31" s="47" t="s">
        <v>133</v>
      </c>
      <c r="D31" s="48">
        <v>35494</v>
      </c>
      <c r="E31" s="47"/>
    </row>
    <row r="32" spans="1:5" ht="22.5">
      <c r="A32" s="47" t="s">
        <v>163</v>
      </c>
      <c r="B32" s="47" t="s">
        <v>164</v>
      </c>
      <c r="C32" s="47" t="s">
        <v>165</v>
      </c>
      <c r="D32" s="48">
        <v>35494</v>
      </c>
      <c r="E32" s="47" t="s">
        <v>166</v>
      </c>
    </row>
    <row r="33" spans="1:5" ht="22.5">
      <c r="A33" s="47" t="s">
        <v>167</v>
      </c>
      <c r="B33" s="47" t="s">
        <v>168</v>
      </c>
      <c r="C33" s="47" t="s">
        <v>169</v>
      </c>
      <c r="D33" s="48">
        <v>35494</v>
      </c>
      <c r="E33" s="47"/>
    </row>
    <row r="34" spans="1:5" ht="22.5">
      <c r="A34" s="47" t="s">
        <v>170</v>
      </c>
      <c r="B34" s="47" t="s">
        <v>171</v>
      </c>
      <c r="C34" s="47"/>
      <c r="D34" s="48">
        <v>35494</v>
      </c>
      <c r="E34" s="47" t="s">
        <v>172</v>
      </c>
    </row>
    <row r="35" spans="1:5" ht="22.5">
      <c r="A35" s="47" t="s">
        <v>173</v>
      </c>
      <c r="B35" s="47" t="s">
        <v>174</v>
      </c>
      <c r="C35" s="47" t="s">
        <v>175</v>
      </c>
      <c r="D35" s="48">
        <v>35494</v>
      </c>
      <c r="E35" s="47"/>
    </row>
    <row r="36" spans="1:5" ht="22.5">
      <c r="A36" s="47" t="s">
        <v>176</v>
      </c>
      <c r="B36" s="47" t="s">
        <v>177</v>
      </c>
      <c r="C36" s="47" t="s">
        <v>178</v>
      </c>
      <c r="D36" s="48">
        <v>35494</v>
      </c>
      <c r="E36" s="47"/>
    </row>
    <row r="37" spans="1:5" ht="22.5">
      <c r="A37" s="47" t="s">
        <v>179</v>
      </c>
      <c r="B37" s="47" t="s">
        <v>180</v>
      </c>
      <c r="C37" s="47" t="s">
        <v>181</v>
      </c>
      <c r="D37" s="48">
        <v>35494</v>
      </c>
      <c r="E37" s="47"/>
    </row>
    <row r="38" spans="1:5" ht="22.5">
      <c r="A38" s="47" t="s">
        <v>182</v>
      </c>
      <c r="B38" s="47" t="s">
        <v>183</v>
      </c>
      <c r="C38" s="47" t="s">
        <v>184</v>
      </c>
      <c r="D38" s="48">
        <v>35494</v>
      </c>
      <c r="E38" s="47"/>
    </row>
    <row r="39" spans="1:5" ht="22.5">
      <c r="A39" s="47" t="s">
        <v>185</v>
      </c>
      <c r="B39" s="47" t="s">
        <v>186</v>
      </c>
      <c r="C39" s="47" t="s">
        <v>187</v>
      </c>
      <c r="D39" s="48">
        <v>35494</v>
      </c>
      <c r="E39" s="47"/>
    </row>
    <row r="40" spans="1:5" ht="22.5">
      <c r="A40" s="47" t="s">
        <v>188</v>
      </c>
      <c r="B40" s="47" t="s">
        <v>189</v>
      </c>
      <c r="C40" s="47"/>
      <c r="D40" s="48">
        <v>35494</v>
      </c>
      <c r="E40" s="47" t="s">
        <v>190</v>
      </c>
    </row>
    <row r="41" spans="1:5" ht="22.5">
      <c r="A41" s="47" t="s">
        <v>191</v>
      </c>
      <c r="B41" s="47" t="s">
        <v>192</v>
      </c>
      <c r="C41" s="47" t="s">
        <v>193</v>
      </c>
      <c r="D41" s="48">
        <v>35494</v>
      </c>
      <c r="E41" s="47"/>
    </row>
    <row r="42" spans="1:5" ht="22.5">
      <c r="A42" s="47" t="s">
        <v>194</v>
      </c>
      <c r="B42" s="47" t="s">
        <v>195</v>
      </c>
      <c r="C42" s="47" t="s">
        <v>196</v>
      </c>
      <c r="D42" s="48">
        <v>35494</v>
      </c>
      <c r="E42" s="47"/>
    </row>
    <row r="43" spans="1:5" ht="22.5">
      <c r="A43" s="47" t="s">
        <v>197</v>
      </c>
      <c r="B43" s="47" t="s">
        <v>198</v>
      </c>
      <c r="C43" s="47" t="s">
        <v>199</v>
      </c>
      <c r="D43" s="48">
        <v>35494</v>
      </c>
      <c r="E43" s="47"/>
    </row>
    <row r="44" spans="1:5" ht="22.5">
      <c r="A44" s="47" t="s">
        <v>200</v>
      </c>
      <c r="B44" s="47" t="s">
        <v>201</v>
      </c>
      <c r="C44" s="47" t="s">
        <v>202</v>
      </c>
      <c r="D44" s="48">
        <v>35494</v>
      </c>
      <c r="E44" s="47"/>
    </row>
    <row r="45" spans="1:5" ht="22.5">
      <c r="A45" s="47" t="s">
        <v>203</v>
      </c>
      <c r="B45" s="47" t="s">
        <v>204</v>
      </c>
      <c r="C45" s="47" t="s">
        <v>205</v>
      </c>
      <c r="D45" s="48">
        <v>35494</v>
      </c>
      <c r="E45" s="47"/>
    </row>
    <row r="46" spans="1:5" ht="22.5">
      <c r="A46" s="47" t="s">
        <v>206</v>
      </c>
      <c r="B46" s="47" t="s">
        <v>207</v>
      </c>
      <c r="C46" s="47" t="s">
        <v>208</v>
      </c>
      <c r="D46" s="48">
        <v>35494</v>
      </c>
      <c r="E46" s="47"/>
    </row>
    <row r="47" spans="1:5" ht="22.5">
      <c r="A47" s="47" t="s">
        <v>209</v>
      </c>
      <c r="B47" s="47" t="s">
        <v>210</v>
      </c>
      <c r="C47" s="47"/>
      <c r="D47" s="48">
        <v>35494</v>
      </c>
      <c r="E47" s="47" t="s">
        <v>211</v>
      </c>
    </row>
    <row r="48" spans="1:5" ht="22.5">
      <c r="A48" s="47" t="s">
        <v>212</v>
      </c>
      <c r="B48" s="47" t="s">
        <v>213</v>
      </c>
      <c r="C48" s="47"/>
      <c r="D48" s="48">
        <v>35494</v>
      </c>
      <c r="E48" s="47" t="s">
        <v>214</v>
      </c>
    </row>
    <row r="49" spans="1:5" ht="22.5">
      <c r="A49" s="47" t="s">
        <v>215</v>
      </c>
      <c r="B49" s="47" t="s">
        <v>216</v>
      </c>
      <c r="C49" s="47" t="s">
        <v>217</v>
      </c>
      <c r="D49" s="48">
        <v>35494</v>
      </c>
      <c r="E49" s="47"/>
    </row>
    <row r="50" spans="1:5" ht="22.5">
      <c r="A50" s="47" t="s">
        <v>218</v>
      </c>
      <c r="B50" s="47" t="s">
        <v>219</v>
      </c>
      <c r="C50" s="47"/>
      <c r="D50" s="48">
        <v>35494</v>
      </c>
      <c r="E50" s="47" t="s">
        <v>220</v>
      </c>
    </row>
    <row r="51" spans="1:5" ht="22.5">
      <c r="A51" s="47" t="s">
        <v>221</v>
      </c>
      <c r="B51" s="47" t="s">
        <v>222</v>
      </c>
      <c r="C51" s="47" t="s">
        <v>223</v>
      </c>
      <c r="D51" s="48">
        <v>35494</v>
      </c>
      <c r="E51" s="47"/>
    </row>
    <row r="52" spans="1:5" ht="22.5">
      <c r="A52" s="47" t="s">
        <v>224</v>
      </c>
      <c r="B52" s="47" t="s">
        <v>225</v>
      </c>
      <c r="C52" s="47"/>
      <c r="D52" s="48">
        <v>35494</v>
      </c>
      <c r="E52" s="47" t="s">
        <v>226</v>
      </c>
    </row>
    <row r="53" spans="1:5" ht="22.5">
      <c r="A53" s="47" t="s">
        <v>227</v>
      </c>
      <c r="B53" s="47" t="s">
        <v>228</v>
      </c>
      <c r="C53" s="47" t="s">
        <v>229</v>
      </c>
      <c r="D53" s="48">
        <v>35494</v>
      </c>
      <c r="E53" s="47"/>
    </row>
    <row r="54" spans="1:5" ht="22.5">
      <c r="A54" s="47" t="s">
        <v>230</v>
      </c>
      <c r="B54" s="47" t="s">
        <v>231</v>
      </c>
      <c r="C54" s="47" t="s">
        <v>232</v>
      </c>
      <c r="D54" s="48">
        <v>35494</v>
      </c>
      <c r="E54" s="47"/>
    </row>
    <row r="55" spans="1:5" ht="22.5">
      <c r="A55" s="47" t="s">
        <v>233</v>
      </c>
      <c r="B55" s="47" t="s">
        <v>234</v>
      </c>
      <c r="C55" s="47" t="s">
        <v>235</v>
      </c>
      <c r="D55" s="48">
        <v>35494</v>
      </c>
      <c r="E55" s="47"/>
    </row>
    <row r="56" spans="1:5" ht="22.5">
      <c r="A56" s="47" t="s">
        <v>236</v>
      </c>
      <c r="B56" s="47" t="s">
        <v>237</v>
      </c>
      <c r="C56" s="47"/>
      <c r="D56" s="48">
        <v>35494</v>
      </c>
      <c r="E56" s="47"/>
    </row>
    <row r="57" spans="1:5">
      <c r="A57" s="47" t="s">
        <v>238</v>
      </c>
      <c r="B57" s="47" t="s">
        <v>239</v>
      </c>
      <c r="C57" s="47" t="s">
        <v>240</v>
      </c>
      <c r="D57" s="48">
        <v>35494</v>
      </c>
      <c r="E57" s="47"/>
    </row>
    <row r="58" spans="1:5">
      <c r="A58" s="47" t="s">
        <v>241</v>
      </c>
      <c r="B58" s="47" t="s">
        <v>242</v>
      </c>
      <c r="C58" s="47"/>
      <c r="D58" s="48">
        <v>35494</v>
      </c>
      <c r="E58" s="47"/>
    </row>
    <row r="59" spans="1:5" ht="22.5">
      <c r="A59" s="47" t="s">
        <v>243</v>
      </c>
      <c r="B59" s="47" t="s">
        <v>244</v>
      </c>
      <c r="C59" s="47" t="s">
        <v>245</v>
      </c>
      <c r="D59" s="48">
        <v>35494</v>
      </c>
      <c r="E59" s="47"/>
    </row>
    <row r="60" spans="1:5" ht="22.5">
      <c r="A60" s="47" t="s">
        <v>246</v>
      </c>
      <c r="B60" s="47" t="s">
        <v>247</v>
      </c>
      <c r="C60" s="47" t="s">
        <v>248</v>
      </c>
      <c r="D60" s="48">
        <v>35494</v>
      </c>
      <c r="E60" s="47"/>
    </row>
    <row r="61" spans="1:5" ht="22.5">
      <c r="A61" s="47" t="s">
        <v>249</v>
      </c>
      <c r="B61" s="47" t="s">
        <v>250</v>
      </c>
      <c r="C61" s="47"/>
      <c r="D61" s="48">
        <v>35494</v>
      </c>
      <c r="E61" s="47" t="s">
        <v>251</v>
      </c>
    </row>
    <row r="62" spans="1:5" ht="22.5">
      <c r="A62" s="47" t="s">
        <v>252</v>
      </c>
      <c r="B62" s="47" t="s">
        <v>253</v>
      </c>
      <c r="C62" s="47" t="s">
        <v>254</v>
      </c>
      <c r="D62" s="48">
        <v>35494</v>
      </c>
      <c r="E62" s="47"/>
    </row>
    <row r="63" spans="1:5" ht="22.5">
      <c r="A63" s="47" t="s">
        <v>255</v>
      </c>
      <c r="B63" s="47" t="s">
        <v>256</v>
      </c>
      <c r="C63" s="47" t="s">
        <v>257</v>
      </c>
      <c r="D63" s="48">
        <v>35494</v>
      </c>
      <c r="E63" s="47"/>
    </row>
    <row r="64" spans="1:5">
      <c r="A64" s="47" t="s">
        <v>258</v>
      </c>
      <c r="B64" s="47" t="s">
        <v>259</v>
      </c>
      <c r="C64" s="47"/>
      <c r="D64" s="48">
        <v>35494</v>
      </c>
      <c r="E64" s="47" t="s">
        <v>260</v>
      </c>
    </row>
    <row r="65" spans="1:5">
      <c r="A65" s="47" t="s">
        <v>261</v>
      </c>
      <c r="B65" s="47" t="s">
        <v>262</v>
      </c>
      <c r="C65" s="47"/>
      <c r="D65" s="48">
        <v>35494</v>
      </c>
      <c r="E65" s="47" t="s">
        <v>263</v>
      </c>
    </row>
    <row r="66" spans="1:5" ht="22.5">
      <c r="A66" s="47" t="s">
        <v>264</v>
      </c>
      <c r="B66" s="47" t="s">
        <v>265</v>
      </c>
      <c r="C66" s="47" t="s">
        <v>266</v>
      </c>
      <c r="D66" s="48">
        <v>35494</v>
      </c>
      <c r="E66" s="47"/>
    </row>
    <row r="67" spans="1:5" ht="22.5">
      <c r="A67" s="47" t="s">
        <v>267</v>
      </c>
      <c r="B67" s="47" t="s">
        <v>268</v>
      </c>
      <c r="C67" s="47" t="s">
        <v>269</v>
      </c>
      <c r="D67" s="48">
        <v>35494</v>
      </c>
      <c r="E67" s="47"/>
    </row>
    <row r="68" spans="1:5" ht="22.5">
      <c r="A68" s="47" t="s">
        <v>270</v>
      </c>
      <c r="B68" s="47" t="s">
        <v>271</v>
      </c>
      <c r="C68" s="47" t="s">
        <v>272</v>
      </c>
      <c r="D68" s="48">
        <v>35494</v>
      </c>
      <c r="E68" s="47"/>
    </row>
    <row r="69" spans="1:5" ht="22.5">
      <c r="A69" s="47" t="s">
        <v>273</v>
      </c>
      <c r="B69" s="47" t="s">
        <v>274</v>
      </c>
      <c r="C69" s="47"/>
      <c r="D69" s="48">
        <v>35494</v>
      </c>
      <c r="E69" s="47" t="s">
        <v>190</v>
      </c>
    </row>
    <row r="70" spans="1:5" ht="22.5">
      <c r="A70" s="47" t="s">
        <v>275</v>
      </c>
      <c r="B70" s="47" t="s">
        <v>276</v>
      </c>
      <c r="C70" s="47" t="s">
        <v>277</v>
      </c>
      <c r="D70" s="48">
        <v>35494</v>
      </c>
      <c r="E70" s="47"/>
    </row>
    <row r="71" spans="1:5" ht="22.5">
      <c r="A71" s="47" t="s">
        <v>278</v>
      </c>
      <c r="B71" s="47" t="s">
        <v>279</v>
      </c>
      <c r="C71" s="47" t="s">
        <v>280</v>
      </c>
      <c r="D71" s="48">
        <v>35494</v>
      </c>
      <c r="E71" s="47"/>
    </row>
    <row r="72" spans="1:5" ht="22.5">
      <c r="A72" s="47" t="s">
        <v>281</v>
      </c>
      <c r="B72" s="47" t="s">
        <v>282</v>
      </c>
      <c r="C72" s="47" t="s">
        <v>283</v>
      </c>
      <c r="D72" s="48">
        <v>35494</v>
      </c>
      <c r="E72" s="47"/>
    </row>
    <row r="73" spans="1:5" ht="22.5">
      <c r="A73" s="47" t="s">
        <v>284</v>
      </c>
      <c r="B73" s="47" t="s">
        <v>285</v>
      </c>
      <c r="C73" s="47" t="s">
        <v>286</v>
      </c>
      <c r="D73" s="48">
        <v>35494</v>
      </c>
      <c r="E73" s="47"/>
    </row>
    <row r="74" spans="1:5" ht="22.5">
      <c r="A74" s="47" t="s">
        <v>287</v>
      </c>
      <c r="B74" s="47" t="s">
        <v>288</v>
      </c>
      <c r="C74" s="47" t="s">
        <v>289</v>
      </c>
      <c r="D74" s="48">
        <v>35494</v>
      </c>
      <c r="E74" s="47"/>
    </row>
    <row r="75" spans="1:5" ht="22.5">
      <c r="A75" s="47" t="s">
        <v>290</v>
      </c>
      <c r="B75" s="47" t="s">
        <v>291</v>
      </c>
      <c r="C75" s="47" t="s">
        <v>292</v>
      </c>
      <c r="D75" s="48">
        <v>35494</v>
      </c>
      <c r="E75" s="47"/>
    </row>
    <row r="76" spans="1:5" ht="22.5">
      <c r="A76" s="47" t="s">
        <v>293</v>
      </c>
      <c r="B76" s="47" t="s">
        <v>294</v>
      </c>
      <c r="C76" s="47" t="s">
        <v>295</v>
      </c>
      <c r="D76" s="48">
        <v>35494</v>
      </c>
      <c r="E76" s="47"/>
    </row>
    <row r="77" spans="1:5" ht="22.5">
      <c r="A77" s="47" t="s">
        <v>296</v>
      </c>
      <c r="B77" s="47" t="s">
        <v>297</v>
      </c>
      <c r="C77" s="47" t="s">
        <v>298</v>
      </c>
      <c r="D77" s="48">
        <v>35494</v>
      </c>
      <c r="E77" s="47"/>
    </row>
    <row r="78" spans="1:5" ht="22.5">
      <c r="A78" s="47" t="s">
        <v>299</v>
      </c>
      <c r="B78" s="47" t="s">
        <v>300</v>
      </c>
      <c r="C78" s="47" t="s">
        <v>301</v>
      </c>
      <c r="D78" s="48">
        <v>35494</v>
      </c>
      <c r="E78" s="47"/>
    </row>
    <row r="79" spans="1:5" ht="33.75">
      <c r="A79" s="47" t="s">
        <v>302</v>
      </c>
      <c r="B79" s="47" t="s">
        <v>303</v>
      </c>
      <c r="C79" s="47" t="s">
        <v>304</v>
      </c>
      <c r="D79" s="48">
        <v>35494</v>
      </c>
      <c r="E79" s="47"/>
    </row>
    <row r="80" spans="1:5" ht="22.5">
      <c r="A80" s="47" t="s">
        <v>305</v>
      </c>
      <c r="B80" s="47" t="s">
        <v>306</v>
      </c>
      <c r="C80" s="47" t="s">
        <v>307</v>
      </c>
      <c r="D80" s="48">
        <v>35494</v>
      </c>
      <c r="E80" s="47"/>
    </row>
    <row r="81" spans="1:5" ht="22.5">
      <c r="A81" s="47" t="s">
        <v>308</v>
      </c>
      <c r="B81" s="47" t="s">
        <v>309</v>
      </c>
      <c r="C81" s="47" t="s">
        <v>310</v>
      </c>
      <c r="D81" s="48">
        <v>35494</v>
      </c>
      <c r="E81" s="47"/>
    </row>
    <row r="82" spans="1:5" ht="22.5">
      <c r="A82" s="47" t="s">
        <v>311</v>
      </c>
      <c r="B82" s="47" t="s">
        <v>312</v>
      </c>
      <c r="C82" s="47" t="s">
        <v>313</v>
      </c>
      <c r="D82" s="48">
        <v>35494</v>
      </c>
      <c r="E82" s="47"/>
    </row>
    <row r="83" spans="1:5" ht="22.5">
      <c r="A83" s="47" t="s">
        <v>314</v>
      </c>
      <c r="B83" s="47" t="s">
        <v>315</v>
      </c>
      <c r="C83" s="47" t="s">
        <v>316</v>
      </c>
      <c r="D83" s="48">
        <v>35494</v>
      </c>
      <c r="E83" s="47"/>
    </row>
    <row r="84" spans="1:5" ht="22.5">
      <c r="A84" s="47" t="s">
        <v>317</v>
      </c>
      <c r="B84" s="47" t="s">
        <v>318</v>
      </c>
      <c r="C84" s="47"/>
      <c r="D84" s="48">
        <v>35494</v>
      </c>
      <c r="E84" s="47" t="s">
        <v>319</v>
      </c>
    </row>
    <row r="85" spans="1:5" ht="22.5">
      <c r="A85" s="47" t="s">
        <v>320</v>
      </c>
      <c r="B85" s="47" t="s">
        <v>321</v>
      </c>
      <c r="C85" s="47" t="s">
        <v>322</v>
      </c>
      <c r="D85" s="48">
        <v>35494</v>
      </c>
      <c r="E85" s="47"/>
    </row>
    <row r="86" spans="1:5" ht="22.5">
      <c r="A86" s="47" t="s">
        <v>323</v>
      </c>
      <c r="B86" s="47" t="s">
        <v>324</v>
      </c>
      <c r="C86" s="47" t="s">
        <v>325</v>
      </c>
      <c r="D86" s="48">
        <v>35494</v>
      </c>
      <c r="E86" s="47"/>
    </row>
    <row r="87" spans="1:5" ht="22.5">
      <c r="A87" s="47" t="s">
        <v>326</v>
      </c>
      <c r="B87" s="47" t="s">
        <v>327</v>
      </c>
      <c r="C87" s="47" t="s">
        <v>328</v>
      </c>
      <c r="D87" s="48">
        <v>33480</v>
      </c>
      <c r="E87" s="47"/>
    </row>
    <row r="88" spans="1:5" ht="22.5">
      <c r="A88" s="47" t="s">
        <v>329</v>
      </c>
      <c r="B88" s="47" t="s">
        <v>330</v>
      </c>
      <c r="C88" s="47" t="s">
        <v>331</v>
      </c>
      <c r="D88" s="48">
        <v>35494</v>
      </c>
      <c r="E88" s="47"/>
    </row>
    <row r="89" spans="1:5" ht="22.5">
      <c r="A89" s="47" t="s">
        <v>332</v>
      </c>
      <c r="B89" s="47" t="s">
        <v>333</v>
      </c>
      <c r="C89" s="47" t="s">
        <v>334</v>
      </c>
      <c r="D89" s="48">
        <v>35494</v>
      </c>
      <c r="E89" s="47"/>
    </row>
    <row r="90" spans="1:5" ht="22.5">
      <c r="A90" s="47" t="s">
        <v>335</v>
      </c>
      <c r="B90" s="47" t="s">
        <v>336</v>
      </c>
      <c r="C90" s="47" t="s">
        <v>337</v>
      </c>
      <c r="D90" s="48">
        <v>35494</v>
      </c>
      <c r="E90" s="47"/>
    </row>
    <row r="91" spans="1:5" ht="22.5">
      <c r="A91" s="47" t="s">
        <v>338</v>
      </c>
      <c r="B91" s="47" t="s">
        <v>339</v>
      </c>
      <c r="C91" s="47" t="s">
        <v>340</v>
      </c>
      <c r="D91" s="48">
        <v>35494</v>
      </c>
      <c r="E91" s="47"/>
    </row>
    <row r="92" spans="1:5" ht="22.5">
      <c r="A92" s="47" t="s">
        <v>341</v>
      </c>
      <c r="B92" s="47" t="s">
        <v>342</v>
      </c>
      <c r="C92" s="47" t="s">
        <v>343</v>
      </c>
      <c r="D92" s="48">
        <v>35494</v>
      </c>
      <c r="E92" s="47"/>
    </row>
    <row r="93" spans="1:5" ht="22.5">
      <c r="A93" s="47" t="s">
        <v>344</v>
      </c>
      <c r="B93" s="47" t="s">
        <v>345</v>
      </c>
      <c r="C93" s="47" t="s">
        <v>346</v>
      </c>
      <c r="D93" s="48">
        <v>35494</v>
      </c>
      <c r="E93" s="47"/>
    </row>
    <row r="94" spans="1:5" ht="22.5">
      <c r="A94" s="47" t="s">
        <v>347</v>
      </c>
      <c r="B94" s="47" t="s">
        <v>348</v>
      </c>
      <c r="C94" s="47" t="s">
        <v>349</v>
      </c>
      <c r="D94" s="48">
        <v>35494</v>
      </c>
      <c r="E94" s="47"/>
    </row>
    <row r="95" spans="1:5" ht="22.5">
      <c r="A95" s="47" t="s">
        <v>350</v>
      </c>
      <c r="B95" s="47" t="s">
        <v>351</v>
      </c>
      <c r="C95" s="47" t="s">
        <v>352</v>
      </c>
      <c r="D95" s="48">
        <v>35494</v>
      </c>
      <c r="E95" s="47"/>
    </row>
    <row r="96" spans="1:5" ht="22.5">
      <c r="A96" s="47" t="s">
        <v>353</v>
      </c>
      <c r="B96" s="47" t="s">
        <v>354</v>
      </c>
      <c r="C96" s="47" t="s">
        <v>355</v>
      </c>
      <c r="D96" s="48">
        <v>35494</v>
      </c>
      <c r="E96" s="47"/>
    </row>
    <row r="97" spans="1:5" ht="22.5">
      <c r="A97" s="47" t="s">
        <v>356</v>
      </c>
      <c r="B97" s="47" t="s">
        <v>357</v>
      </c>
      <c r="C97" s="47" t="s">
        <v>358</v>
      </c>
      <c r="D97" s="48">
        <v>35494</v>
      </c>
      <c r="E97" s="47"/>
    </row>
    <row r="98" spans="1:5" ht="22.5">
      <c r="A98" s="47" t="s">
        <v>359</v>
      </c>
      <c r="B98" s="47" t="s">
        <v>360</v>
      </c>
      <c r="C98" s="47" t="s">
        <v>361</v>
      </c>
      <c r="D98" s="48">
        <v>35494</v>
      </c>
      <c r="E98" s="47"/>
    </row>
    <row r="99" spans="1:5" ht="22.5">
      <c r="A99" s="47" t="s">
        <v>362</v>
      </c>
      <c r="B99" s="47" t="s">
        <v>363</v>
      </c>
      <c r="C99" s="47" t="s">
        <v>364</v>
      </c>
      <c r="D99" s="48">
        <v>35494</v>
      </c>
      <c r="E99" s="47"/>
    </row>
    <row r="100" spans="1:5" ht="22.5">
      <c r="A100" s="47" t="s">
        <v>365</v>
      </c>
      <c r="B100" s="47" t="s">
        <v>366</v>
      </c>
      <c r="C100" s="47" t="s">
        <v>367</v>
      </c>
      <c r="D100" s="48">
        <v>35494</v>
      </c>
      <c r="E100" s="47"/>
    </row>
    <row r="101" spans="1:5" ht="22.5">
      <c r="A101" s="47" t="s">
        <v>368</v>
      </c>
      <c r="B101" s="47" t="s">
        <v>369</v>
      </c>
      <c r="C101" s="47" t="s">
        <v>370</v>
      </c>
      <c r="D101" s="48">
        <v>35494</v>
      </c>
      <c r="E101" s="47"/>
    </row>
    <row r="102" spans="1:5" ht="22.5">
      <c r="A102" s="47" t="s">
        <v>371</v>
      </c>
      <c r="B102" s="47" t="s">
        <v>372</v>
      </c>
      <c r="C102" s="47" t="s">
        <v>373</v>
      </c>
      <c r="D102" s="48">
        <v>35494</v>
      </c>
      <c r="E102" s="47"/>
    </row>
    <row r="103" spans="1:5" ht="22.5">
      <c r="A103" s="47" t="s">
        <v>374</v>
      </c>
      <c r="B103" s="47" t="s">
        <v>375</v>
      </c>
      <c r="C103" s="47" t="s">
        <v>376</v>
      </c>
      <c r="D103" s="48">
        <v>35494</v>
      </c>
      <c r="E103" s="47"/>
    </row>
    <row r="104" spans="1:5" ht="22.5">
      <c r="A104" s="47" t="s">
        <v>377</v>
      </c>
      <c r="B104" s="47" t="s">
        <v>378</v>
      </c>
      <c r="C104" s="47" t="s">
        <v>379</v>
      </c>
      <c r="D104" s="48">
        <v>35494</v>
      </c>
      <c r="E104" s="47"/>
    </row>
    <row r="105" spans="1:5" ht="22.5">
      <c r="A105" s="47" t="s">
        <v>380</v>
      </c>
      <c r="B105" s="47" t="s">
        <v>381</v>
      </c>
      <c r="C105" s="47" t="s">
        <v>382</v>
      </c>
      <c r="D105" s="48">
        <v>35494</v>
      </c>
      <c r="E105" s="47"/>
    </row>
    <row r="106" spans="1:5">
      <c r="A106" s="47" t="s">
        <v>383</v>
      </c>
      <c r="B106" s="47" t="s">
        <v>384</v>
      </c>
      <c r="C106" s="47"/>
      <c r="D106" s="48">
        <v>35494</v>
      </c>
      <c r="E106" s="47" t="s">
        <v>226</v>
      </c>
    </row>
    <row r="107" spans="1:5">
      <c r="A107" s="47" t="s">
        <v>385</v>
      </c>
      <c r="B107" s="47" t="s">
        <v>386</v>
      </c>
      <c r="C107" s="47"/>
      <c r="D107" s="48">
        <v>35494</v>
      </c>
      <c r="E107" s="47"/>
    </row>
    <row r="108" spans="1:5" ht="22.5">
      <c r="A108" s="47" t="s">
        <v>387</v>
      </c>
      <c r="B108" s="47" t="s">
        <v>388</v>
      </c>
      <c r="C108" s="47" t="s">
        <v>389</v>
      </c>
      <c r="D108" s="48">
        <v>35494</v>
      </c>
      <c r="E108" s="47"/>
    </row>
    <row r="109" spans="1:5">
      <c r="A109" s="47" t="s">
        <v>390</v>
      </c>
      <c r="B109" s="47" t="s">
        <v>391</v>
      </c>
      <c r="C109" s="47"/>
      <c r="D109" s="48">
        <v>35494</v>
      </c>
      <c r="E109" s="47" t="s">
        <v>392</v>
      </c>
    </row>
    <row r="110" spans="1:5" ht="22.5">
      <c r="A110" s="47" t="s">
        <v>393</v>
      </c>
      <c r="B110" s="47" t="s">
        <v>394</v>
      </c>
      <c r="C110" s="47" t="s">
        <v>395</v>
      </c>
      <c r="D110" s="48">
        <v>35494</v>
      </c>
      <c r="E110" s="47"/>
    </row>
    <row r="111" spans="1:5">
      <c r="A111" s="47" t="s">
        <v>396</v>
      </c>
      <c r="B111" s="47" t="s">
        <v>397</v>
      </c>
      <c r="C111" s="47"/>
      <c r="D111" s="48">
        <v>35494</v>
      </c>
      <c r="E111" s="47" t="s">
        <v>398</v>
      </c>
    </row>
    <row r="112" spans="1:5" ht="22.5">
      <c r="A112" s="47" t="s">
        <v>399</v>
      </c>
      <c r="B112" s="47" t="s">
        <v>400</v>
      </c>
      <c r="C112" s="47" t="s">
        <v>367</v>
      </c>
      <c r="D112" s="48">
        <v>35494</v>
      </c>
      <c r="E112" s="47"/>
    </row>
    <row r="113" spans="1:5" ht="22.5">
      <c r="A113" s="47" t="s">
        <v>401</v>
      </c>
      <c r="B113" s="47" t="s">
        <v>402</v>
      </c>
      <c r="C113" s="47" t="s">
        <v>403</v>
      </c>
      <c r="D113" s="48">
        <v>35494</v>
      </c>
      <c r="E113" s="47"/>
    </row>
    <row r="114" spans="1:5" ht="22.5">
      <c r="A114" s="47" t="s">
        <v>404</v>
      </c>
      <c r="B114" s="47" t="s">
        <v>405</v>
      </c>
      <c r="C114" s="47" t="s">
        <v>406</v>
      </c>
      <c r="D114" s="48">
        <v>35494</v>
      </c>
      <c r="E114" s="47"/>
    </row>
    <row r="115" spans="1:5" ht="22.5">
      <c r="A115" s="47" t="s">
        <v>407</v>
      </c>
      <c r="B115" s="47" t="s">
        <v>408</v>
      </c>
      <c r="C115" s="47" t="s">
        <v>409</v>
      </c>
      <c r="D115" s="48">
        <v>35494</v>
      </c>
      <c r="E115" s="47"/>
    </row>
    <row r="116" spans="1:5" ht="22.5">
      <c r="A116" s="47" t="s">
        <v>410</v>
      </c>
      <c r="B116" s="47" t="s">
        <v>411</v>
      </c>
      <c r="C116" s="47" t="s">
        <v>412</v>
      </c>
      <c r="D116" s="48">
        <v>35494</v>
      </c>
      <c r="E116" s="47"/>
    </row>
    <row r="117" spans="1:5" ht="22.5">
      <c r="A117" s="47" t="s">
        <v>413</v>
      </c>
      <c r="B117" s="47" t="s">
        <v>414</v>
      </c>
      <c r="C117" s="47"/>
      <c r="D117" s="48">
        <v>35494</v>
      </c>
      <c r="E117" s="47" t="s">
        <v>415</v>
      </c>
    </row>
    <row r="118" spans="1:5" ht="22.5">
      <c r="A118" s="47" t="s">
        <v>416</v>
      </c>
      <c r="B118" s="47" t="s">
        <v>417</v>
      </c>
      <c r="C118" s="47" t="s">
        <v>418</v>
      </c>
      <c r="D118" s="48">
        <v>35494</v>
      </c>
      <c r="E118" s="47"/>
    </row>
    <row r="119" spans="1:5" ht="22.5">
      <c r="A119" s="47" t="s">
        <v>419</v>
      </c>
      <c r="B119" s="47" t="s">
        <v>420</v>
      </c>
      <c r="C119" s="47" t="s">
        <v>421</v>
      </c>
      <c r="D119" s="48">
        <v>35494</v>
      </c>
      <c r="E119" s="47"/>
    </row>
    <row r="120" spans="1:5" ht="22.5">
      <c r="A120" s="47" t="s">
        <v>422</v>
      </c>
      <c r="B120" s="47" t="s">
        <v>423</v>
      </c>
      <c r="C120" s="47" t="s">
        <v>424</v>
      </c>
      <c r="D120" s="48">
        <v>35835</v>
      </c>
      <c r="E120" s="47"/>
    </row>
    <row r="121" spans="1:5" ht="22.5">
      <c r="A121" s="47" t="s">
        <v>425</v>
      </c>
      <c r="B121" s="47" t="s">
        <v>426</v>
      </c>
      <c r="C121" s="47" t="s">
        <v>427</v>
      </c>
      <c r="D121" s="48">
        <v>35968</v>
      </c>
      <c r="E121" s="47" t="s">
        <v>428</v>
      </c>
    </row>
    <row r="122" spans="1:5" ht="22.5">
      <c r="A122" s="47" t="s">
        <v>429</v>
      </c>
      <c r="B122" s="47" t="s">
        <v>430</v>
      </c>
      <c r="C122" s="47" t="s">
        <v>431</v>
      </c>
      <c r="D122" s="48">
        <v>35814</v>
      </c>
      <c r="E122" s="47"/>
    </row>
    <row r="123" spans="1:5" ht="22.5">
      <c r="A123" s="47" t="s">
        <v>432</v>
      </c>
      <c r="B123" s="47" t="s">
        <v>433</v>
      </c>
      <c r="C123" s="47" t="s">
        <v>434</v>
      </c>
      <c r="D123" s="48">
        <v>35494</v>
      </c>
      <c r="E123" s="47"/>
    </row>
    <row r="124" spans="1:5" ht="22.5">
      <c r="A124" s="47" t="s">
        <v>435</v>
      </c>
      <c r="B124" s="47" t="s">
        <v>436</v>
      </c>
      <c r="C124" s="47" t="s">
        <v>437</v>
      </c>
      <c r="D124" s="48">
        <v>35494</v>
      </c>
      <c r="E124" s="47"/>
    </row>
    <row r="125" spans="1:5" ht="22.5">
      <c r="A125" s="47" t="s">
        <v>438</v>
      </c>
      <c r="B125" s="47" t="s">
        <v>439</v>
      </c>
      <c r="C125" s="47" t="s">
        <v>440</v>
      </c>
      <c r="D125" s="48">
        <v>35494</v>
      </c>
      <c r="E125" s="47"/>
    </row>
    <row r="126" spans="1:5" ht="22.5">
      <c r="A126" s="47" t="s">
        <v>441</v>
      </c>
      <c r="B126" s="47" t="s">
        <v>442</v>
      </c>
      <c r="C126" s="47" t="s">
        <v>443</v>
      </c>
      <c r="D126" s="48">
        <v>35494</v>
      </c>
      <c r="E126" s="47"/>
    </row>
    <row r="127" spans="1:5" ht="22.5">
      <c r="A127" s="47" t="s">
        <v>444</v>
      </c>
      <c r="B127" s="47" t="s">
        <v>445</v>
      </c>
      <c r="C127" s="47" t="s">
        <v>446</v>
      </c>
      <c r="D127" s="48">
        <v>35494</v>
      </c>
      <c r="E127" s="47"/>
    </row>
    <row r="128" spans="1:5" ht="22.5">
      <c r="A128" s="47" t="s">
        <v>447</v>
      </c>
      <c r="B128" s="47" t="s">
        <v>448</v>
      </c>
      <c r="C128" s="47" t="s">
        <v>449</v>
      </c>
      <c r="D128" s="48">
        <v>35494</v>
      </c>
      <c r="E128" s="47"/>
    </row>
    <row r="129" spans="1:5" ht="22.5">
      <c r="A129" s="47" t="s">
        <v>450</v>
      </c>
      <c r="B129" s="47" t="s">
        <v>451</v>
      </c>
      <c r="C129" s="47" t="s">
        <v>452</v>
      </c>
      <c r="D129" s="48">
        <v>35494</v>
      </c>
      <c r="E129" s="47"/>
    </row>
    <row r="130" spans="1:5" ht="22.5">
      <c r="A130" s="47" t="s">
        <v>453</v>
      </c>
      <c r="B130" s="47" t="s">
        <v>454</v>
      </c>
      <c r="C130" s="47" t="s">
        <v>455</v>
      </c>
      <c r="D130" s="48">
        <v>35494</v>
      </c>
      <c r="E130" s="47"/>
    </row>
    <row r="131" spans="1:5" ht="22.5">
      <c r="A131" s="47" t="s">
        <v>456</v>
      </c>
      <c r="B131" s="47" t="s">
        <v>457</v>
      </c>
      <c r="C131" s="47" t="s">
        <v>458</v>
      </c>
      <c r="D131" s="48">
        <v>35494</v>
      </c>
      <c r="E131" s="47"/>
    </row>
    <row r="132" spans="1:5" ht="22.5">
      <c r="A132" s="47" t="s">
        <v>459</v>
      </c>
      <c r="B132" s="47" t="s">
        <v>460</v>
      </c>
      <c r="C132" s="47" t="s">
        <v>461</v>
      </c>
      <c r="D132" s="48">
        <v>35494</v>
      </c>
      <c r="E132" s="47"/>
    </row>
    <row r="133" spans="1:5" ht="22.5">
      <c r="A133" s="47" t="s">
        <v>462</v>
      </c>
      <c r="B133" s="47" t="s">
        <v>463</v>
      </c>
      <c r="C133" s="47" t="s">
        <v>464</v>
      </c>
      <c r="D133" s="48">
        <v>35494</v>
      </c>
      <c r="E133" s="47"/>
    </row>
    <row r="134" spans="1:5" ht="22.5">
      <c r="A134" s="47" t="s">
        <v>465</v>
      </c>
      <c r="B134" s="47" t="s">
        <v>466</v>
      </c>
      <c r="C134" s="47" t="s">
        <v>467</v>
      </c>
      <c r="D134" s="48">
        <v>35494</v>
      </c>
      <c r="E134" s="47"/>
    </row>
    <row r="135" spans="1:5" ht="22.5">
      <c r="A135" s="47" t="s">
        <v>468</v>
      </c>
      <c r="B135" s="47" t="s">
        <v>469</v>
      </c>
      <c r="C135" s="47" t="s">
        <v>470</v>
      </c>
      <c r="D135" s="48">
        <v>35494</v>
      </c>
      <c r="E135" s="47"/>
    </row>
    <row r="136" spans="1:5" ht="22.5">
      <c r="A136" s="47" t="s">
        <v>471</v>
      </c>
      <c r="B136" s="47" t="s">
        <v>472</v>
      </c>
      <c r="C136" s="47" t="s">
        <v>473</v>
      </c>
      <c r="D136" s="48">
        <v>35494</v>
      </c>
      <c r="E136" s="47"/>
    </row>
    <row r="137" spans="1:5" ht="22.5">
      <c r="A137" s="47" t="s">
        <v>474</v>
      </c>
      <c r="B137" s="47" t="s">
        <v>475</v>
      </c>
      <c r="C137" s="47" t="s">
        <v>476</v>
      </c>
      <c r="D137" s="48">
        <v>35494</v>
      </c>
      <c r="E137" s="47"/>
    </row>
    <row r="138" spans="1:5" ht="22.5">
      <c r="A138" s="47" t="s">
        <v>477</v>
      </c>
      <c r="B138" s="47" t="s">
        <v>478</v>
      </c>
      <c r="C138" s="47" t="s">
        <v>479</v>
      </c>
      <c r="D138" s="48">
        <v>35494</v>
      </c>
      <c r="E138" s="47"/>
    </row>
    <row r="139" spans="1:5" ht="22.5">
      <c r="A139" s="47" t="s">
        <v>480</v>
      </c>
      <c r="B139" s="47" t="s">
        <v>481</v>
      </c>
      <c r="C139" s="47" t="s">
        <v>482</v>
      </c>
      <c r="D139" s="48">
        <v>35494</v>
      </c>
      <c r="E139" s="47"/>
    </row>
    <row r="140" spans="1:5">
      <c r="A140" s="47" t="s">
        <v>483</v>
      </c>
      <c r="B140" s="47" t="s">
        <v>484</v>
      </c>
      <c r="C140" s="47"/>
      <c r="D140" s="48">
        <v>35494</v>
      </c>
      <c r="E140" s="47" t="s">
        <v>319</v>
      </c>
    </row>
    <row r="141" spans="1:5" ht="22.5">
      <c r="A141" s="47" t="s">
        <v>485</v>
      </c>
      <c r="B141" s="47" t="s">
        <v>486</v>
      </c>
      <c r="C141" s="47"/>
      <c r="D141" s="48">
        <v>35494</v>
      </c>
      <c r="E141" s="47" t="s">
        <v>487</v>
      </c>
    </row>
    <row r="142" spans="1:5" ht="22.5">
      <c r="A142" s="47" t="s">
        <v>488</v>
      </c>
      <c r="B142" s="47" t="s">
        <v>489</v>
      </c>
      <c r="C142" s="47" t="s">
        <v>490</v>
      </c>
      <c r="D142" s="48">
        <v>35494</v>
      </c>
      <c r="E142" s="47"/>
    </row>
    <row r="143" spans="1:5" ht="22.5">
      <c r="A143" s="47" t="s">
        <v>491</v>
      </c>
      <c r="B143" s="47" t="s">
        <v>492</v>
      </c>
      <c r="C143" s="47" t="s">
        <v>493</v>
      </c>
      <c r="D143" s="48">
        <v>35494</v>
      </c>
      <c r="E143" s="47"/>
    </row>
    <row r="144" spans="1:5" ht="22.5">
      <c r="A144" s="47" t="s">
        <v>494</v>
      </c>
      <c r="B144" s="47" t="s">
        <v>495</v>
      </c>
      <c r="C144" s="47" t="s">
        <v>496</v>
      </c>
      <c r="D144" s="48">
        <v>35494</v>
      </c>
      <c r="E144" s="47"/>
    </row>
    <row r="145" spans="1:5" ht="22.5">
      <c r="A145" s="47" t="s">
        <v>497</v>
      </c>
      <c r="B145" s="47" t="s">
        <v>498</v>
      </c>
      <c r="C145" s="47"/>
      <c r="D145" s="48">
        <v>35494</v>
      </c>
      <c r="E145" s="47" t="s">
        <v>499</v>
      </c>
    </row>
    <row r="146" spans="1:5" ht="22.5">
      <c r="A146" s="47" t="s">
        <v>500</v>
      </c>
      <c r="B146" s="47" t="s">
        <v>501</v>
      </c>
      <c r="C146" s="47" t="s">
        <v>502</v>
      </c>
      <c r="D146" s="48">
        <v>35494</v>
      </c>
      <c r="E146" s="47"/>
    </row>
    <row r="147" spans="1:5" ht="22.5">
      <c r="A147" s="47" t="s">
        <v>503</v>
      </c>
      <c r="B147" s="47" t="s">
        <v>504</v>
      </c>
      <c r="C147" s="47"/>
      <c r="D147" s="48">
        <v>35494</v>
      </c>
      <c r="E147" s="47" t="s">
        <v>499</v>
      </c>
    </row>
    <row r="148" spans="1:5" ht="22.5">
      <c r="A148" s="47" t="s">
        <v>505</v>
      </c>
      <c r="B148" s="47" t="s">
        <v>506</v>
      </c>
      <c r="C148" s="47" t="s">
        <v>507</v>
      </c>
      <c r="D148" s="48">
        <v>35494</v>
      </c>
      <c r="E148" s="47"/>
    </row>
    <row r="149" spans="1:5" ht="22.5">
      <c r="A149" s="47" t="s">
        <v>508</v>
      </c>
      <c r="B149" s="47" t="s">
        <v>509</v>
      </c>
      <c r="C149" s="47" t="s">
        <v>510</v>
      </c>
      <c r="D149" s="48">
        <v>35494</v>
      </c>
      <c r="E149" s="47"/>
    </row>
    <row r="150" spans="1:5" ht="22.5">
      <c r="A150" s="47" t="s">
        <v>511</v>
      </c>
      <c r="B150" s="47" t="s">
        <v>512</v>
      </c>
      <c r="C150" s="47"/>
      <c r="D150" s="48">
        <v>35494</v>
      </c>
      <c r="E150" s="47" t="s">
        <v>499</v>
      </c>
    </row>
    <row r="151" spans="1:5" ht="22.5">
      <c r="A151" s="47" t="s">
        <v>513</v>
      </c>
      <c r="B151" s="47" t="s">
        <v>514</v>
      </c>
      <c r="C151" s="47"/>
      <c r="D151" s="48">
        <v>35494</v>
      </c>
      <c r="E151" s="47" t="s">
        <v>515</v>
      </c>
    </row>
    <row r="152" spans="1:5" ht="22.5">
      <c r="A152" s="47" t="s">
        <v>516</v>
      </c>
      <c r="B152" s="47" t="s">
        <v>517</v>
      </c>
      <c r="C152" s="47"/>
      <c r="D152" s="48">
        <v>35494</v>
      </c>
      <c r="E152" s="47" t="s">
        <v>428</v>
      </c>
    </row>
    <row r="153" spans="1:5" ht="22.5">
      <c r="A153" s="47" t="s">
        <v>518</v>
      </c>
      <c r="B153" s="47" t="s">
        <v>519</v>
      </c>
      <c r="C153" s="47" t="s">
        <v>520</v>
      </c>
      <c r="D153" s="48">
        <v>35494</v>
      </c>
      <c r="E153" s="47"/>
    </row>
    <row r="154" spans="1:5" ht="22.5">
      <c r="A154" s="47" t="s">
        <v>521</v>
      </c>
      <c r="B154" s="47" t="s">
        <v>522</v>
      </c>
      <c r="C154" s="47" t="s">
        <v>523</v>
      </c>
      <c r="D154" s="48">
        <v>35494</v>
      </c>
      <c r="E154" s="47"/>
    </row>
    <row r="155" spans="1:5" ht="22.5">
      <c r="A155" s="47" t="s">
        <v>524</v>
      </c>
      <c r="B155" s="47" t="s">
        <v>525</v>
      </c>
      <c r="C155" s="47" t="s">
        <v>526</v>
      </c>
      <c r="D155" s="48">
        <v>35494</v>
      </c>
      <c r="E155" s="47"/>
    </row>
    <row r="156" spans="1:5" ht="22.5">
      <c r="A156" s="47" t="s">
        <v>527</v>
      </c>
      <c r="B156" s="47" t="s">
        <v>528</v>
      </c>
      <c r="C156" s="47" t="s">
        <v>529</v>
      </c>
      <c r="D156" s="48">
        <v>35494</v>
      </c>
      <c r="E156" s="47"/>
    </row>
    <row r="157" spans="1:5">
      <c r="A157" s="47" t="s">
        <v>530</v>
      </c>
      <c r="B157" s="47" t="s">
        <v>531</v>
      </c>
      <c r="C157" s="47"/>
      <c r="D157" s="48">
        <v>35494</v>
      </c>
      <c r="E157" s="47" t="s">
        <v>319</v>
      </c>
    </row>
    <row r="158" spans="1:5" ht="22.5">
      <c r="A158" s="47" t="s">
        <v>532</v>
      </c>
      <c r="B158" s="47" t="s">
        <v>533</v>
      </c>
      <c r="C158" s="47" t="s">
        <v>534</v>
      </c>
      <c r="D158" s="48">
        <v>35494</v>
      </c>
      <c r="E158" s="47"/>
    </row>
    <row r="159" spans="1:5" ht="22.5">
      <c r="A159" s="47" t="s">
        <v>535</v>
      </c>
      <c r="B159" s="47" t="s">
        <v>536</v>
      </c>
      <c r="C159" s="47" t="s">
        <v>537</v>
      </c>
      <c r="D159" s="48">
        <v>35494</v>
      </c>
      <c r="E159" s="47"/>
    </row>
    <row r="160" spans="1:5" ht="22.5">
      <c r="A160" s="47" t="s">
        <v>538</v>
      </c>
      <c r="B160" s="47" t="s">
        <v>539</v>
      </c>
      <c r="C160" s="47" t="s">
        <v>540</v>
      </c>
      <c r="D160" s="48">
        <v>35494</v>
      </c>
      <c r="E160" s="47"/>
    </row>
    <row r="161" spans="1:5" ht="22.5">
      <c r="A161" s="47" t="s">
        <v>541</v>
      </c>
      <c r="B161" s="47" t="s">
        <v>542</v>
      </c>
      <c r="C161" s="47" t="s">
        <v>543</v>
      </c>
      <c r="D161" s="48">
        <v>35494</v>
      </c>
      <c r="E161" s="47"/>
    </row>
    <row r="162" spans="1:5" ht="22.5">
      <c r="A162" s="47" t="s">
        <v>544</v>
      </c>
      <c r="B162" s="47" t="s">
        <v>545</v>
      </c>
      <c r="C162" s="47" t="s">
        <v>546</v>
      </c>
      <c r="D162" s="48">
        <v>35494</v>
      </c>
      <c r="E162" s="47"/>
    </row>
    <row r="163" spans="1:5" ht="22.5">
      <c r="A163" s="47" t="s">
        <v>547</v>
      </c>
      <c r="B163" s="47" t="s">
        <v>548</v>
      </c>
      <c r="C163" s="47"/>
      <c r="D163" s="48">
        <v>35494</v>
      </c>
      <c r="E163" s="47" t="s">
        <v>515</v>
      </c>
    </row>
    <row r="164" spans="1:5" ht="22.5">
      <c r="A164" s="47" t="s">
        <v>549</v>
      </c>
      <c r="B164" s="47" t="s">
        <v>550</v>
      </c>
      <c r="C164" s="47" t="s">
        <v>551</v>
      </c>
      <c r="D164" s="48">
        <v>35494</v>
      </c>
      <c r="E164" s="47"/>
    </row>
    <row r="165" spans="1:5" ht="22.5">
      <c r="A165" s="47" t="s">
        <v>552</v>
      </c>
      <c r="B165" s="47" t="s">
        <v>553</v>
      </c>
      <c r="C165" s="47" t="s">
        <v>554</v>
      </c>
      <c r="D165" s="48">
        <v>35494</v>
      </c>
      <c r="E165" s="47"/>
    </row>
    <row r="166" spans="1:5" ht="22.5">
      <c r="A166" s="47" t="s">
        <v>555</v>
      </c>
      <c r="B166" s="47" t="s">
        <v>556</v>
      </c>
      <c r="C166" s="47" t="s">
        <v>557</v>
      </c>
      <c r="D166" s="48">
        <v>35494</v>
      </c>
      <c r="E166" s="47"/>
    </row>
    <row r="167" spans="1:5" ht="22.5">
      <c r="A167" s="47" t="s">
        <v>558</v>
      </c>
      <c r="B167" s="47" t="s">
        <v>559</v>
      </c>
      <c r="C167" s="47" t="s">
        <v>560</v>
      </c>
      <c r="D167" s="48">
        <v>35494</v>
      </c>
      <c r="E167" s="47"/>
    </row>
    <row r="168" spans="1:5" ht="22.5">
      <c r="A168" s="47" t="s">
        <v>561</v>
      </c>
      <c r="B168" s="47" t="s">
        <v>562</v>
      </c>
      <c r="C168" s="47"/>
      <c r="D168" s="48">
        <v>35494</v>
      </c>
      <c r="E168" s="47" t="s">
        <v>487</v>
      </c>
    </row>
    <row r="169" spans="1:5" ht="22.5">
      <c r="A169" s="47" t="s">
        <v>563</v>
      </c>
      <c r="B169" s="47" t="s">
        <v>564</v>
      </c>
      <c r="C169" s="47" t="s">
        <v>565</v>
      </c>
      <c r="D169" s="48">
        <v>35494</v>
      </c>
      <c r="E169" s="47"/>
    </row>
    <row r="170" spans="1:5" ht="22.5">
      <c r="A170" s="47" t="s">
        <v>566</v>
      </c>
      <c r="B170" s="47" t="s">
        <v>567</v>
      </c>
      <c r="C170" s="47" t="s">
        <v>568</v>
      </c>
      <c r="D170" s="48">
        <v>35494</v>
      </c>
      <c r="E170" s="47"/>
    </row>
    <row r="171" spans="1:5" ht="22.5">
      <c r="A171" s="47" t="s">
        <v>569</v>
      </c>
      <c r="B171" s="47" t="s">
        <v>570</v>
      </c>
      <c r="C171" s="47" t="s">
        <v>571</v>
      </c>
      <c r="D171" s="48">
        <v>35494</v>
      </c>
      <c r="E171" s="47"/>
    </row>
    <row r="172" spans="1:5" ht="22.5">
      <c r="A172" s="47" t="s">
        <v>572</v>
      </c>
      <c r="B172" s="47" t="s">
        <v>573</v>
      </c>
      <c r="C172" s="47" t="s">
        <v>574</v>
      </c>
      <c r="D172" s="48">
        <v>35494</v>
      </c>
      <c r="E172" s="47"/>
    </row>
    <row r="173" spans="1:5" ht="22.5">
      <c r="A173" s="47" t="s">
        <v>575</v>
      </c>
      <c r="B173" s="47" t="s">
        <v>576</v>
      </c>
      <c r="C173" s="47" t="s">
        <v>577</v>
      </c>
      <c r="D173" s="48">
        <v>35494</v>
      </c>
      <c r="E173" s="47"/>
    </row>
    <row r="174" spans="1:5" ht="22.5">
      <c r="A174" s="47" t="s">
        <v>578</v>
      </c>
      <c r="B174" s="47" t="s">
        <v>579</v>
      </c>
      <c r="C174" s="47"/>
      <c r="D174" s="48">
        <v>35494</v>
      </c>
      <c r="E174" s="47" t="s">
        <v>580</v>
      </c>
    </row>
    <row r="175" spans="1:5" ht="22.5">
      <c r="A175" s="47" t="s">
        <v>581</v>
      </c>
      <c r="B175" s="47" t="s">
        <v>582</v>
      </c>
      <c r="C175" s="47" t="s">
        <v>583</v>
      </c>
      <c r="D175" s="48">
        <v>35494</v>
      </c>
      <c r="E175" s="47"/>
    </row>
    <row r="176" spans="1:5" ht="22.5">
      <c r="A176" s="47" t="s">
        <v>584</v>
      </c>
      <c r="B176" s="47" t="s">
        <v>585</v>
      </c>
      <c r="C176" s="47" t="s">
        <v>586</v>
      </c>
      <c r="D176" s="48">
        <v>35494</v>
      </c>
      <c r="E176" s="47"/>
    </row>
    <row r="177" spans="1:5" ht="22.5">
      <c r="A177" s="47" t="s">
        <v>587</v>
      </c>
      <c r="B177" s="47" t="s">
        <v>588</v>
      </c>
      <c r="C177" s="47" t="s">
        <v>589</v>
      </c>
      <c r="D177" s="48">
        <v>35494</v>
      </c>
      <c r="E177" s="47"/>
    </row>
    <row r="178" spans="1:5" ht="22.5">
      <c r="A178" s="47" t="s">
        <v>590</v>
      </c>
      <c r="B178" s="47" t="s">
        <v>591</v>
      </c>
      <c r="C178" s="47" t="s">
        <v>592</v>
      </c>
      <c r="D178" s="48">
        <v>35494</v>
      </c>
      <c r="E178" s="47"/>
    </row>
    <row r="179" spans="1:5" ht="22.5">
      <c r="A179" s="47" t="s">
        <v>593</v>
      </c>
      <c r="B179" s="47" t="s">
        <v>594</v>
      </c>
      <c r="C179" s="47" t="s">
        <v>595</v>
      </c>
      <c r="D179" s="48">
        <v>35494</v>
      </c>
      <c r="E179" s="47"/>
    </row>
    <row r="180" spans="1:5" ht="22.5">
      <c r="A180" s="47" t="s">
        <v>596</v>
      </c>
      <c r="B180" s="47" t="s">
        <v>597</v>
      </c>
      <c r="C180" s="47" t="s">
        <v>598</v>
      </c>
      <c r="D180" s="48">
        <v>35494</v>
      </c>
      <c r="E180" s="47"/>
    </row>
    <row r="181" spans="1:5" ht="22.5">
      <c r="A181" s="47" t="s">
        <v>599</v>
      </c>
      <c r="B181" s="47" t="s">
        <v>600</v>
      </c>
      <c r="C181" s="47" t="s">
        <v>601</v>
      </c>
      <c r="D181" s="48">
        <v>35494</v>
      </c>
      <c r="E181" s="47"/>
    </row>
    <row r="182" spans="1:5" ht="22.5">
      <c r="A182" s="47" t="s">
        <v>602</v>
      </c>
      <c r="B182" s="47" t="s">
        <v>603</v>
      </c>
      <c r="C182" s="47" t="s">
        <v>604</v>
      </c>
      <c r="D182" s="48">
        <v>35494</v>
      </c>
      <c r="E182" s="47" t="s">
        <v>605</v>
      </c>
    </row>
    <row r="183" spans="1:5" ht="22.5">
      <c r="A183" s="47" t="s">
        <v>606</v>
      </c>
      <c r="B183" s="47" t="s">
        <v>607</v>
      </c>
      <c r="C183" s="47" t="s">
        <v>608</v>
      </c>
      <c r="D183" s="48">
        <v>35494</v>
      </c>
      <c r="E183" s="47"/>
    </row>
    <row r="184" spans="1:5" ht="22.5">
      <c r="A184" s="47" t="s">
        <v>609</v>
      </c>
      <c r="B184" s="47" t="s">
        <v>610</v>
      </c>
      <c r="C184" s="47"/>
      <c r="D184" s="48">
        <v>35494</v>
      </c>
      <c r="E184" s="47" t="s">
        <v>611</v>
      </c>
    </row>
    <row r="185" spans="1:5" ht="22.5">
      <c r="A185" s="47" t="s">
        <v>612</v>
      </c>
      <c r="B185" s="47" t="s">
        <v>613</v>
      </c>
      <c r="C185" s="47" t="s">
        <v>614</v>
      </c>
      <c r="D185" s="48">
        <v>35494</v>
      </c>
      <c r="E185" s="47"/>
    </row>
    <row r="186" spans="1:5" ht="22.5">
      <c r="A186" s="47" t="s">
        <v>615</v>
      </c>
      <c r="B186" s="47" t="s">
        <v>616</v>
      </c>
      <c r="C186" s="47" t="s">
        <v>617</v>
      </c>
      <c r="D186" s="48">
        <v>35494</v>
      </c>
      <c r="E186" s="47"/>
    </row>
    <row r="187" spans="1:5" ht="22.5">
      <c r="A187" s="47" t="s">
        <v>618</v>
      </c>
      <c r="B187" s="47" t="s">
        <v>619</v>
      </c>
      <c r="C187" s="47" t="s">
        <v>620</v>
      </c>
      <c r="D187" s="48">
        <v>35494</v>
      </c>
      <c r="E187" s="47"/>
    </row>
    <row r="188" spans="1:5" ht="22.5">
      <c r="A188" s="47" t="s">
        <v>621</v>
      </c>
      <c r="B188" s="47" t="s">
        <v>622</v>
      </c>
      <c r="C188" s="47" t="s">
        <v>623</v>
      </c>
      <c r="D188" s="48">
        <v>35494</v>
      </c>
      <c r="E188" s="47"/>
    </row>
    <row r="189" spans="1:5" ht="22.5">
      <c r="A189" s="47" t="s">
        <v>624</v>
      </c>
      <c r="B189" s="47" t="s">
        <v>625</v>
      </c>
      <c r="C189" s="47"/>
      <c r="D189" s="48">
        <v>35494</v>
      </c>
      <c r="E189" s="47" t="s">
        <v>392</v>
      </c>
    </row>
    <row r="190" spans="1:5" ht="22.5">
      <c r="A190" s="47" t="s">
        <v>626</v>
      </c>
      <c r="B190" s="47" t="s">
        <v>627</v>
      </c>
      <c r="C190" s="47" t="s">
        <v>628</v>
      </c>
      <c r="D190" s="48">
        <v>35494</v>
      </c>
      <c r="E190" s="47"/>
    </row>
    <row r="191" spans="1:5" ht="22.5">
      <c r="A191" s="47" t="s">
        <v>629</v>
      </c>
      <c r="B191" s="47" t="s">
        <v>630</v>
      </c>
      <c r="C191" s="47" t="s">
        <v>631</v>
      </c>
      <c r="D191" s="48">
        <v>35494</v>
      </c>
      <c r="E191" s="47"/>
    </row>
    <row r="192" spans="1:5" ht="22.5">
      <c r="A192" s="47" t="s">
        <v>632</v>
      </c>
      <c r="B192" s="47" t="s">
        <v>633</v>
      </c>
      <c r="C192" s="47" t="s">
        <v>634</v>
      </c>
      <c r="D192" s="48">
        <v>35494</v>
      </c>
      <c r="E192" s="47"/>
    </row>
    <row r="193" spans="1:5" ht="22.5">
      <c r="A193" s="47" t="s">
        <v>635</v>
      </c>
      <c r="B193" s="47" t="s">
        <v>636</v>
      </c>
      <c r="C193" s="47" t="s">
        <v>637</v>
      </c>
      <c r="D193" s="48">
        <v>35494</v>
      </c>
      <c r="E193" s="47"/>
    </row>
    <row r="194" spans="1:5" ht="22.5">
      <c r="A194" s="47" t="s">
        <v>638</v>
      </c>
      <c r="B194" s="47" t="s">
        <v>639</v>
      </c>
      <c r="C194" s="47" t="s">
        <v>640</v>
      </c>
      <c r="D194" s="48">
        <v>35494</v>
      </c>
      <c r="E194" s="47"/>
    </row>
    <row r="195" spans="1:5" ht="22.5">
      <c r="A195" s="47" t="s">
        <v>641</v>
      </c>
      <c r="B195" s="47" t="s">
        <v>642</v>
      </c>
      <c r="C195" s="47" t="s">
        <v>643</v>
      </c>
      <c r="D195" s="48">
        <v>35494</v>
      </c>
      <c r="E195" s="47"/>
    </row>
    <row r="196" spans="1:5" ht="22.5">
      <c r="A196" s="47" t="s">
        <v>644</v>
      </c>
      <c r="B196" s="47" t="s">
        <v>645</v>
      </c>
      <c r="C196" s="47" t="s">
        <v>646</v>
      </c>
      <c r="D196" s="48">
        <v>35494</v>
      </c>
      <c r="E196" s="47"/>
    </row>
    <row r="197" spans="1:5" ht="22.5">
      <c r="A197" s="47" t="s">
        <v>647</v>
      </c>
      <c r="B197" s="47" t="s">
        <v>648</v>
      </c>
      <c r="C197" s="47" t="s">
        <v>620</v>
      </c>
      <c r="D197" s="48">
        <v>35494</v>
      </c>
      <c r="E197" s="47"/>
    </row>
    <row r="198" spans="1:5" ht="22.5">
      <c r="A198" s="47" t="s">
        <v>649</v>
      </c>
      <c r="B198" s="47" t="s">
        <v>650</v>
      </c>
      <c r="C198" s="47" t="s">
        <v>651</v>
      </c>
      <c r="D198" s="48">
        <v>35494</v>
      </c>
      <c r="E198" s="47"/>
    </row>
    <row r="199" spans="1:5" ht="22.5">
      <c r="A199" s="47" t="s">
        <v>652</v>
      </c>
      <c r="B199" s="47" t="s">
        <v>653</v>
      </c>
      <c r="C199" s="47"/>
      <c r="D199" s="48">
        <v>35494</v>
      </c>
      <c r="E199" s="47" t="s">
        <v>214</v>
      </c>
    </row>
    <row r="200" spans="1:5" ht="22.5">
      <c r="A200" s="47" t="s">
        <v>654</v>
      </c>
      <c r="B200" s="47" t="s">
        <v>655</v>
      </c>
      <c r="C200" s="47" t="s">
        <v>656</v>
      </c>
      <c r="D200" s="48">
        <v>35494</v>
      </c>
      <c r="E200" s="47"/>
    </row>
    <row r="201" spans="1:5" ht="22.5">
      <c r="A201" s="47" t="s">
        <v>657</v>
      </c>
      <c r="B201" s="47" t="s">
        <v>658</v>
      </c>
      <c r="C201" s="47" t="s">
        <v>659</v>
      </c>
      <c r="D201" s="48">
        <v>35494</v>
      </c>
      <c r="E201" s="47"/>
    </row>
    <row r="202" spans="1:5" ht="22.5">
      <c r="A202" s="47" t="s">
        <v>660</v>
      </c>
      <c r="B202" s="47" t="s">
        <v>661</v>
      </c>
      <c r="C202" s="47" t="s">
        <v>662</v>
      </c>
      <c r="D202" s="48">
        <v>35494</v>
      </c>
      <c r="E202" s="47"/>
    </row>
    <row r="203" spans="1:5" ht="22.5">
      <c r="A203" s="47" t="s">
        <v>663</v>
      </c>
      <c r="B203" s="47" t="s">
        <v>664</v>
      </c>
      <c r="C203" s="47" t="s">
        <v>665</v>
      </c>
      <c r="D203" s="48">
        <v>35494</v>
      </c>
      <c r="E203" s="49"/>
    </row>
    <row r="204" spans="1:5" ht="22.5">
      <c r="A204" s="49" t="s">
        <v>666</v>
      </c>
      <c r="B204" s="50" t="s">
        <v>667</v>
      </c>
      <c r="C204" s="50" t="s">
        <v>668</v>
      </c>
      <c r="D204" s="51">
        <v>35494</v>
      </c>
      <c r="E204" s="49"/>
    </row>
    <row r="205" spans="1:5" ht="33.75">
      <c r="A205" s="49" t="s">
        <v>669</v>
      </c>
      <c r="B205" s="50" t="s">
        <v>670</v>
      </c>
      <c r="C205" s="50" t="s">
        <v>671</v>
      </c>
      <c r="D205" s="51">
        <v>35494</v>
      </c>
      <c r="E205" s="49"/>
    </row>
    <row r="206" spans="1:5" ht="22.5">
      <c r="A206" s="49" t="s">
        <v>672</v>
      </c>
      <c r="B206" s="50" t="s">
        <v>673</v>
      </c>
      <c r="C206" s="50" t="s">
        <v>674</v>
      </c>
      <c r="D206" s="51">
        <v>35494</v>
      </c>
      <c r="E206" s="49"/>
    </row>
    <row r="207" spans="1:5" ht="22.5">
      <c r="A207" s="49" t="s">
        <v>675</v>
      </c>
      <c r="B207" s="50" t="s">
        <v>676</v>
      </c>
      <c r="C207" s="50" t="s">
        <v>677</v>
      </c>
      <c r="D207" s="51">
        <v>35494</v>
      </c>
      <c r="E207" s="49"/>
    </row>
    <row r="208" spans="1:5" ht="22.5">
      <c r="A208" s="49" t="s">
        <v>678</v>
      </c>
      <c r="B208" s="50" t="s">
        <v>679</v>
      </c>
      <c r="C208" s="50" t="s">
        <v>680</v>
      </c>
      <c r="D208" s="51">
        <v>35494</v>
      </c>
      <c r="E208" s="49"/>
    </row>
    <row r="209" spans="1:5" ht="22.5">
      <c r="A209" s="49" t="s">
        <v>681</v>
      </c>
      <c r="B209" s="50" t="s">
        <v>682</v>
      </c>
      <c r="C209" s="50" t="s">
        <v>683</v>
      </c>
      <c r="D209" s="51">
        <v>35494</v>
      </c>
      <c r="E209" s="49"/>
    </row>
    <row r="210" spans="1:5" ht="22.5">
      <c r="A210" s="49" t="s">
        <v>684</v>
      </c>
      <c r="B210" s="50" t="s">
        <v>685</v>
      </c>
      <c r="C210" s="50" t="s">
        <v>686</v>
      </c>
      <c r="D210" s="51">
        <v>35494</v>
      </c>
      <c r="E210" s="49"/>
    </row>
    <row r="211" spans="1:5" ht="22.5">
      <c r="A211" s="49" t="s">
        <v>687</v>
      </c>
      <c r="B211" s="50" t="s">
        <v>688</v>
      </c>
      <c r="C211" s="50" t="s">
        <v>689</v>
      </c>
      <c r="D211" s="51">
        <v>35494</v>
      </c>
      <c r="E211" s="49"/>
    </row>
    <row r="212" spans="1:5" ht="22.5">
      <c r="A212" s="49" t="s">
        <v>690</v>
      </c>
      <c r="B212" s="50" t="s">
        <v>691</v>
      </c>
      <c r="C212" s="50" t="s">
        <v>692</v>
      </c>
      <c r="D212" s="51">
        <v>35494</v>
      </c>
      <c r="E212" s="49"/>
    </row>
    <row r="213" spans="1:5" ht="22.5">
      <c r="A213" s="49" t="s">
        <v>693</v>
      </c>
      <c r="B213" s="50" t="s">
        <v>694</v>
      </c>
      <c r="C213" s="50" t="s">
        <v>695</v>
      </c>
      <c r="D213" s="51">
        <v>35494</v>
      </c>
      <c r="E213" s="49"/>
    </row>
    <row r="214" spans="1:5" ht="22.5">
      <c r="A214" s="49" t="s">
        <v>696</v>
      </c>
      <c r="B214" s="50" t="s">
        <v>697</v>
      </c>
      <c r="C214" s="50" t="s">
        <v>698</v>
      </c>
      <c r="D214" s="51">
        <v>35494</v>
      </c>
      <c r="E214" s="49"/>
    </row>
    <row r="215" spans="1:5" ht="22.5">
      <c r="A215" s="49" t="s">
        <v>699</v>
      </c>
      <c r="B215" s="50" t="s">
        <v>700</v>
      </c>
      <c r="C215" s="50" t="s">
        <v>701</v>
      </c>
      <c r="D215" s="51">
        <v>35494</v>
      </c>
      <c r="E215" s="49"/>
    </row>
    <row r="216" spans="1:5" ht="22.5">
      <c r="A216" s="49" t="s">
        <v>702</v>
      </c>
      <c r="B216" s="50" t="s">
        <v>703</v>
      </c>
      <c r="C216" s="50" t="s">
        <v>704</v>
      </c>
      <c r="D216" s="51">
        <v>35494</v>
      </c>
      <c r="E216" s="49"/>
    </row>
    <row r="217" spans="1:5" ht="22.5">
      <c r="A217" s="49" t="s">
        <v>705</v>
      </c>
      <c r="B217" s="50" t="s">
        <v>706</v>
      </c>
      <c r="C217" s="50" t="s">
        <v>707</v>
      </c>
      <c r="D217" s="51">
        <v>35494</v>
      </c>
      <c r="E217" s="49"/>
    </row>
    <row r="218" spans="1:5" ht="22.5">
      <c r="A218" s="49" t="s">
        <v>708</v>
      </c>
      <c r="B218" s="50" t="s">
        <v>709</v>
      </c>
      <c r="C218" s="50"/>
      <c r="D218" s="51">
        <v>35494</v>
      </c>
      <c r="E218" s="49" t="s">
        <v>710</v>
      </c>
    </row>
    <row r="219" spans="1:5" ht="22.5">
      <c r="A219" s="49" t="s">
        <v>711</v>
      </c>
      <c r="B219" s="50" t="s">
        <v>712</v>
      </c>
      <c r="C219" s="50" t="s">
        <v>713</v>
      </c>
      <c r="D219" s="51">
        <v>35494</v>
      </c>
      <c r="E219" s="49"/>
    </row>
    <row r="220" spans="1:5" ht="22.5">
      <c r="A220" s="49" t="s">
        <v>714</v>
      </c>
      <c r="B220" s="50" t="s">
        <v>715</v>
      </c>
      <c r="C220" s="50" t="s">
        <v>716</v>
      </c>
      <c r="D220" s="51">
        <v>35494</v>
      </c>
      <c r="E220" s="49"/>
    </row>
    <row r="221" spans="1:5" ht="22.5">
      <c r="A221" s="49" t="s">
        <v>717</v>
      </c>
      <c r="B221" s="50" t="s">
        <v>718</v>
      </c>
      <c r="C221" s="50"/>
      <c r="D221" s="51">
        <v>35494</v>
      </c>
      <c r="E221" s="49" t="s">
        <v>719</v>
      </c>
    </row>
    <row r="222" spans="1:5" ht="22.5">
      <c r="A222" s="49" t="s">
        <v>720</v>
      </c>
      <c r="B222" s="50" t="s">
        <v>721</v>
      </c>
      <c r="C222" s="50" t="s">
        <v>722</v>
      </c>
      <c r="D222" s="51">
        <v>35494</v>
      </c>
      <c r="E222" s="49"/>
    </row>
    <row r="223" spans="1:5" ht="22.5">
      <c r="A223" s="49" t="s">
        <v>723</v>
      </c>
      <c r="B223" s="50" t="s">
        <v>724</v>
      </c>
      <c r="C223" s="50"/>
      <c r="D223" s="51">
        <v>35494</v>
      </c>
      <c r="E223" s="49" t="s">
        <v>725</v>
      </c>
    </row>
    <row r="224" spans="1:5" ht="22.5">
      <c r="A224" s="49" t="s">
        <v>726</v>
      </c>
      <c r="B224" s="50" t="s">
        <v>727</v>
      </c>
      <c r="C224" s="50"/>
      <c r="D224" s="51">
        <v>35494</v>
      </c>
      <c r="E224" s="49" t="s">
        <v>728</v>
      </c>
    </row>
    <row r="225" spans="1:5" ht="22.5">
      <c r="A225" s="49" t="s">
        <v>729</v>
      </c>
      <c r="B225" s="50" t="s">
        <v>730</v>
      </c>
      <c r="C225" s="50" t="s">
        <v>731</v>
      </c>
      <c r="D225" s="51">
        <v>35494</v>
      </c>
      <c r="E225" s="49"/>
    </row>
    <row r="226" spans="1:5" ht="22.5">
      <c r="A226" s="49" t="s">
        <v>732</v>
      </c>
      <c r="B226" s="50" t="s">
        <v>733</v>
      </c>
      <c r="C226" s="50" t="s">
        <v>734</v>
      </c>
      <c r="D226" s="51">
        <v>35494</v>
      </c>
      <c r="E226" s="49"/>
    </row>
    <row r="227" spans="1:5" ht="33.75">
      <c r="A227" s="49" t="s">
        <v>735</v>
      </c>
      <c r="B227" s="50" t="s">
        <v>736</v>
      </c>
      <c r="C227" s="50" t="s">
        <v>737</v>
      </c>
      <c r="D227" s="51">
        <v>35494</v>
      </c>
      <c r="E227" s="49"/>
    </row>
    <row r="228" spans="1:5" ht="22.5">
      <c r="A228" s="49" t="s">
        <v>738</v>
      </c>
      <c r="B228" s="50" t="s">
        <v>739</v>
      </c>
      <c r="C228" s="50" t="s">
        <v>740</v>
      </c>
      <c r="D228" s="51">
        <v>35494</v>
      </c>
      <c r="E228" s="49"/>
    </row>
    <row r="229" spans="1:5" ht="22.5">
      <c r="A229" s="49" t="s">
        <v>741</v>
      </c>
      <c r="B229" s="50" t="s">
        <v>742</v>
      </c>
      <c r="C229" s="50" t="s">
        <v>743</v>
      </c>
      <c r="D229" s="51">
        <v>35494</v>
      </c>
      <c r="E229" s="49"/>
    </row>
    <row r="230" spans="1:5" ht="33.75">
      <c r="A230" s="49" t="s">
        <v>744</v>
      </c>
      <c r="B230" s="50" t="s">
        <v>745</v>
      </c>
      <c r="C230" s="50" t="s">
        <v>746</v>
      </c>
      <c r="D230" s="51">
        <v>36159</v>
      </c>
      <c r="E230" s="49"/>
    </row>
    <row r="231" spans="1:5" ht="33.75">
      <c r="A231" s="49" t="s">
        <v>747</v>
      </c>
      <c r="B231" s="50" t="s">
        <v>748</v>
      </c>
      <c r="C231" s="50" t="s">
        <v>749</v>
      </c>
      <c r="D231" s="51">
        <v>35494</v>
      </c>
      <c r="E231" s="49"/>
    </row>
    <row r="232" spans="1:5" ht="22.5">
      <c r="A232" s="49" t="s">
        <v>750</v>
      </c>
      <c r="B232" s="50" t="s">
        <v>751</v>
      </c>
      <c r="C232" s="50" t="s">
        <v>752</v>
      </c>
      <c r="D232" s="51">
        <v>35494</v>
      </c>
      <c r="E232" s="49" t="s">
        <v>753</v>
      </c>
    </row>
    <row r="233" spans="1:5" ht="22.5">
      <c r="A233" s="49" t="s">
        <v>754</v>
      </c>
      <c r="B233" s="50" t="s">
        <v>755</v>
      </c>
      <c r="C233" s="50" t="s">
        <v>756</v>
      </c>
      <c r="D233" s="51">
        <v>35494</v>
      </c>
      <c r="E233" s="49"/>
    </row>
    <row r="234" spans="1:5" ht="22.5">
      <c r="A234" s="49" t="s">
        <v>757</v>
      </c>
      <c r="B234" s="50" t="s">
        <v>758</v>
      </c>
      <c r="C234" s="50" t="s">
        <v>759</v>
      </c>
      <c r="D234" s="51">
        <v>35494</v>
      </c>
      <c r="E234" s="49"/>
    </row>
    <row r="235" spans="1:5" ht="22.5">
      <c r="A235" s="49" t="s">
        <v>760</v>
      </c>
      <c r="B235" s="50" t="s">
        <v>761</v>
      </c>
      <c r="C235" s="50" t="s">
        <v>762</v>
      </c>
      <c r="D235" s="51">
        <v>38565</v>
      </c>
      <c r="E235" s="49" t="s">
        <v>580</v>
      </c>
    </row>
    <row r="236" spans="1:5" ht="22.5">
      <c r="A236" s="49" t="s">
        <v>763</v>
      </c>
      <c r="B236" s="50" t="s">
        <v>764</v>
      </c>
      <c r="C236" s="50" t="s">
        <v>765</v>
      </c>
      <c r="D236" s="51">
        <v>35494</v>
      </c>
      <c r="E236" s="49"/>
    </row>
    <row r="237" spans="1:5" ht="22.5">
      <c r="A237" s="49" t="s">
        <v>766</v>
      </c>
      <c r="B237" s="50" t="s">
        <v>767</v>
      </c>
      <c r="C237" s="50" t="s">
        <v>768</v>
      </c>
      <c r="D237" s="51">
        <v>35494</v>
      </c>
      <c r="E237" s="49"/>
    </row>
    <row r="238" spans="1:5" ht="22.5">
      <c r="A238" s="49" t="s">
        <v>769</v>
      </c>
      <c r="B238" s="50" t="s">
        <v>770</v>
      </c>
      <c r="C238" s="50"/>
      <c r="D238" s="51">
        <v>35494</v>
      </c>
      <c r="E238" s="49" t="s">
        <v>771</v>
      </c>
    </row>
    <row r="239" spans="1:5">
      <c r="A239" s="49" t="s">
        <v>772</v>
      </c>
      <c r="B239" s="50" t="s">
        <v>773</v>
      </c>
      <c r="C239" s="50" t="s">
        <v>774</v>
      </c>
      <c r="D239" s="51">
        <v>35494</v>
      </c>
      <c r="E239" s="49"/>
    </row>
    <row r="240" spans="1:5" ht="22.5">
      <c r="A240" s="49" t="s">
        <v>775</v>
      </c>
      <c r="B240" s="50" t="s">
        <v>776</v>
      </c>
      <c r="C240" s="50" t="s">
        <v>777</v>
      </c>
      <c r="D240" s="51">
        <v>35494</v>
      </c>
      <c r="E240" s="49"/>
    </row>
    <row r="241" spans="1:5" ht="22.5">
      <c r="A241" s="49" t="s">
        <v>778</v>
      </c>
      <c r="B241" s="50" t="s">
        <v>779</v>
      </c>
      <c r="C241" s="50" t="s">
        <v>780</v>
      </c>
      <c r="D241" s="51">
        <v>35494</v>
      </c>
      <c r="E241" s="49"/>
    </row>
    <row r="242" spans="1:5" ht="22.5">
      <c r="A242" s="49" t="s">
        <v>781</v>
      </c>
      <c r="B242" s="50" t="s">
        <v>782</v>
      </c>
      <c r="C242" s="50" t="s">
        <v>783</v>
      </c>
      <c r="D242" s="51">
        <v>35494</v>
      </c>
      <c r="E242" s="49"/>
    </row>
    <row r="243" spans="1:5" ht="22.5">
      <c r="A243" s="49" t="s">
        <v>784</v>
      </c>
      <c r="B243" s="50" t="s">
        <v>785</v>
      </c>
      <c r="C243" s="50"/>
      <c r="D243" s="51">
        <v>35494</v>
      </c>
      <c r="E243" s="49" t="s">
        <v>786</v>
      </c>
    </row>
    <row r="244" spans="1:5">
      <c r="A244" s="49" t="s">
        <v>787</v>
      </c>
      <c r="B244" s="50" t="s">
        <v>788</v>
      </c>
      <c r="C244" s="50"/>
      <c r="D244" s="51">
        <v>35494</v>
      </c>
      <c r="E244" s="49" t="s">
        <v>487</v>
      </c>
    </row>
    <row r="245" spans="1:5" ht="22.5">
      <c r="A245" s="49" t="s">
        <v>789</v>
      </c>
      <c r="B245" s="50" t="s">
        <v>790</v>
      </c>
      <c r="C245" s="50" t="s">
        <v>791</v>
      </c>
      <c r="D245" s="51">
        <v>35494</v>
      </c>
      <c r="E245" s="49"/>
    </row>
    <row r="246" spans="1:5" ht="22.5">
      <c r="A246" s="49" t="s">
        <v>792</v>
      </c>
      <c r="B246" s="50" t="s">
        <v>793</v>
      </c>
      <c r="C246" s="50"/>
      <c r="D246" s="51">
        <v>35494</v>
      </c>
      <c r="E246" s="49" t="s">
        <v>794</v>
      </c>
    </row>
    <row r="247" spans="1:5" ht="22.5">
      <c r="A247" s="49" t="s">
        <v>795</v>
      </c>
      <c r="B247" s="50" t="s">
        <v>796</v>
      </c>
      <c r="C247" s="50" t="s">
        <v>797</v>
      </c>
      <c r="D247" s="51">
        <v>35494</v>
      </c>
      <c r="E247" s="49"/>
    </row>
    <row r="248" spans="1:5" ht="22.5">
      <c r="A248" s="49" t="s">
        <v>798</v>
      </c>
      <c r="B248" s="50" t="s">
        <v>799</v>
      </c>
      <c r="C248" s="50"/>
      <c r="D248" s="51">
        <v>35494</v>
      </c>
      <c r="E248" s="49" t="s">
        <v>794</v>
      </c>
    </row>
    <row r="249" spans="1:5" ht="22.5">
      <c r="A249" s="49" t="s">
        <v>800</v>
      </c>
      <c r="B249" s="50" t="s">
        <v>801</v>
      </c>
      <c r="C249" s="50" t="s">
        <v>802</v>
      </c>
      <c r="D249" s="51">
        <v>35494</v>
      </c>
      <c r="E249" s="49"/>
    </row>
    <row r="250" spans="1:5" ht="22.5">
      <c r="A250" s="49" t="s">
        <v>803</v>
      </c>
      <c r="B250" s="50" t="s">
        <v>804</v>
      </c>
      <c r="C250" s="50" t="s">
        <v>805</v>
      </c>
      <c r="D250" s="51">
        <v>35494</v>
      </c>
      <c r="E250" s="49"/>
    </row>
    <row r="251" spans="1:5" ht="22.5">
      <c r="A251" s="49" t="s">
        <v>806</v>
      </c>
      <c r="B251" s="50" t="s">
        <v>807</v>
      </c>
      <c r="C251" s="50" t="s">
        <v>808</v>
      </c>
      <c r="D251" s="51">
        <v>38565</v>
      </c>
      <c r="E251" s="49"/>
    </row>
    <row r="252" spans="1:5" ht="22.5">
      <c r="A252" s="49" t="s">
        <v>809</v>
      </c>
      <c r="B252" s="50" t="s">
        <v>810</v>
      </c>
      <c r="C252" s="50" t="s">
        <v>811</v>
      </c>
      <c r="D252" s="51">
        <v>35494</v>
      </c>
      <c r="E252" s="49"/>
    </row>
    <row r="253" spans="1:5" ht="22.5">
      <c r="A253" s="49" t="s">
        <v>812</v>
      </c>
      <c r="B253" s="50" t="s">
        <v>813</v>
      </c>
      <c r="C253" s="50" t="s">
        <v>814</v>
      </c>
      <c r="D253" s="51">
        <v>35494</v>
      </c>
      <c r="E253" s="49"/>
    </row>
    <row r="254" spans="1:5" ht="22.5">
      <c r="A254" s="49" t="s">
        <v>815</v>
      </c>
      <c r="B254" s="50" t="s">
        <v>816</v>
      </c>
      <c r="C254" s="50" t="s">
        <v>817</v>
      </c>
      <c r="D254" s="51">
        <v>35494</v>
      </c>
      <c r="E254" s="49"/>
    </row>
    <row r="255" spans="1:5" ht="22.5">
      <c r="A255" s="49" t="s">
        <v>818</v>
      </c>
      <c r="B255" s="50" t="s">
        <v>819</v>
      </c>
      <c r="C255" s="50" t="s">
        <v>820</v>
      </c>
      <c r="D255" s="51">
        <v>35494</v>
      </c>
      <c r="E255" s="49"/>
    </row>
    <row r="256" spans="1:5" ht="22.5">
      <c r="A256" s="49" t="s">
        <v>821</v>
      </c>
      <c r="B256" s="50" t="s">
        <v>822</v>
      </c>
      <c r="C256" s="50"/>
      <c r="D256" s="51">
        <v>35494</v>
      </c>
      <c r="E256" s="49" t="s">
        <v>823</v>
      </c>
    </row>
    <row r="257" spans="1:5" ht="22.5">
      <c r="A257" s="49" t="s">
        <v>824</v>
      </c>
      <c r="B257" s="50" t="s">
        <v>825</v>
      </c>
      <c r="C257" s="50" t="s">
        <v>826</v>
      </c>
      <c r="D257" s="51">
        <v>35494</v>
      </c>
      <c r="E257" s="49"/>
    </row>
    <row r="258" spans="1:5" ht="22.5">
      <c r="A258" s="49" t="s">
        <v>827</v>
      </c>
      <c r="B258" s="50" t="s">
        <v>828</v>
      </c>
      <c r="C258" s="50"/>
      <c r="D258" s="51">
        <v>35494</v>
      </c>
      <c r="E258" s="49" t="s">
        <v>829</v>
      </c>
    </row>
    <row r="259" spans="1:5" ht="22.5">
      <c r="A259" s="49" t="s">
        <v>830</v>
      </c>
      <c r="B259" s="50" t="s">
        <v>831</v>
      </c>
      <c r="C259" s="50" t="s">
        <v>832</v>
      </c>
      <c r="D259" s="51">
        <v>35494</v>
      </c>
      <c r="E259" s="49"/>
    </row>
    <row r="260" spans="1:5" ht="22.5">
      <c r="A260" s="49" t="s">
        <v>833</v>
      </c>
      <c r="B260" s="50" t="s">
        <v>834</v>
      </c>
      <c r="C260" s="50" t="s">
        <v>835</v>
      </c>
      <c r="D260" s="51">
        <v>35494</v>
      </c>
      <c r="E260" s="49"/>
    </row>
    <row r="261" spans="1:5" ht="22.5">
      <c r="A261" s="49" t="s">
        <v>836</v>
      </c>
      <c r="B261" s="50" t="s">
        <v>837</v>
      </c>
      <c r="C261" s="50" t="s">
        <v>838</v>
      </c>
      <c r="D261" s="51">
        <v>33234</v>
      </c>
      <c r="E261" s="49" t="s">
        <v>839</v>
      </c>
    </row>
    <row r="262" spans="1:5" ht="22.5">
      <c r="A262" s="49" t="s">
        <v>840</v>
      </c>
      <c r="B262" s="50" t="s">
        <v>841</v>
      </c>
      <c r="C262" s="50" t="s">
        <v>842</v>
      </c>
      <c r="D262" s="51">
        <v>35494</v>
      </c>
      <c r="E262" s="49"/>
    </row>
    <row r="263" spans="1:5" ht="22.5">
      <c r="A263" s="49" t="s">
        <v>843</v>
      </c>
      <c r="B263" s="50" t="s">
        <v>844</v>
      </c>
      <c r="C263" s="50"/>
      <c r="D263" s="51">
        <v>35494</v>
      </c>
      <c r="E263" s="49" t="s">
        <v>263</v>
      </c>
    </row>
    <row r="264" spans="1:5" ht="22.5">
      <c r="A264" s="49" t="s">
        <v>845</v>
      </c>
      <c r="B264" s="50" t="s">
        <v>846</v>
      </c>
      <c r="C264" s="50" t="s">
        <v>847</v>
      </c>
      <c r="D264" s="51">
        <v>35494</v>
      </c>
      <c r="E264" s="49"/>
    </row>
    <row r="265" spans="1:5" ht="22.5">
      <c r="A265" s="49" t="s">
        <v>848</v>
      </c>
      <c r="B265" s="50" t="s">
        <v>849</v>
      </c>
      <c r="C265" s="50" t="s">
        <v>850</v>
      </c>
      <c r="D265" s="51">
        <v>35494</v>
      </c>
      <c r="E265" s="49"/>
    </row>
    <row r="266" spans="1:5" ht="22.5">
      <c r="A266" s="49" t="s">
        <v>851</v>
      </c>
      <c r="B266" s="50" t="s">
        <v>852</v>
      </c>
      <c r="C266" s="50" t="s">
        <v>853</v>
      </c>
      <c r="D266" s="51">
        <v>35494</v>
      </c>
      <c r="E266" s="49"/>
    </row>
    <row r="267" spans="1:5" ht="22.5">
      <c r="A267" s="49" t="s">
        <v>854</v>
      </c>
      <c r="B267" s="50" t="s">
        <v>855</v>
      </c>
      <c r="C267" s="50" t="s">
        <v>856</v>
      </c>
      <c r="D267" s="51">
        <v>35494</v>
      </c>
      <c r="E267" s="49"/>
    </row>
    <row r="268" spans="1:5" ht="22.5">
      <c r="A268" s="49" t="s">
        <v>857</v>
      </c>
      <c r="B268" s="50" t="s">
        <v>858</v>
      </c>
      <c r="C268" s="50" t="s">
        <v>859</v>
      </c>
      <c r="D268" s="51">
        <v>35494</v>
      </c>
      <c r="E268" s="49"/>
    </row>
    <row r="269" spans="1:5" ht="22.5">
      <c r="A269" s="49" t="s">
        <v>860</v>
      </c>
      <c r="B269" s="50" t="s">
        <v>861</v>
      </c>
      <c r="C269" s="50" t="s">
        <v>862</v>
      </c>
      <c r="D269" s="51">
        <v>35494</v>
      </c>
      <c r="E269" s="49"/>
    </row>
    <row r="270" spans="1:5" ht="22.5">
      <c r="A270" s="49" t="s">
        <v>863</v>
      </c>
      <c r="B270" s="50" t="s">
        <v>864</v>
      </c>
      <c r="C270" s="50"/>
      <c r="D270" s="51">
        <v>35494</v>
      </c>
      <c r="E270" s="49" t="s">
        <v>865</v>
      </c>
    </row>
    <row r="271" spans="1:5">
      <c r="A271" s="49" t="s">
        <v>866</v>
      </c>
      <c r="B271" s="50" t="s">
        <v>867</v>
      </c>
      <c r="C271" s="50"/>
      <c r="D271" s="51">
        <v>35494</v>
      </c>
      <c r="E271" s="49" t="s">
        <v>868</v>
      </c>
    </row>
    <row r="272" spans="1:5" ht="22.5">
      <c r="A272" s="49" t="s">
        <v>869</v>
      </c>
      <c r="B272" s="50" t="s">
        <v>870</v>
      </c>
      <c r="C272" s="50" t="s">
        <v>871</v>
      </c>
      <c r="D272" s="51">
        <v>35494</v>
      </c>
      <c r="E272" s="49"/>
    </row>
    <row r="273" spans="1:5">
      <c r="A273" s="49" t="s">
        <v>872</v>
      </c>
      <c r="B273" s="50" t="s">
        <v>873</v>
      </c>
      <c r="C273" s="50"/>
      <c r="D273" s="51">
        <v>35494</v>
      </c>
      <c r="E273" s="49" t="s">
        <v>874</v>
      </c>
    </row>
    <row r="274" spans="1:5" ht="22.5">
      <c r="A274" s="49" t="s">
        <v>875</v>
      </c>
      <c r="B274" s="50" t="s">
        <v>876</v>
      </c>
      <c r="C274" s="50" t="s">
        <v>877</v>
      </c>
      <c r="D274" s="51">
        <v>35494</v>
      </c>
      <c r="E274" s="49"/>
    </row>
    <row r="275" spans="1:5" ht="22.5">
      <c r="A275" s="49" t="s">
        <v>878</v>
      </c>
      <c r="B275" s="50" t="s">
        <v>879</v>
      </c>
      <c r="C275" s="50"/>
      <c r="D275" s="51">
        <v>35494</v>
      </c>
      <c r="E275" s="49" t="s">
        <v>865</v>
      </c>
    </row>
    <row r="276" spans="1:5" ht="33.75">
      <c r="A276" s="49" t="s">
        <v>880</v>
      </c>
      <c r="B276" s="50" t="s">
        <v>881</v>
      </c>
      <c r="C276" s="50" t="s">
        <v>882</v>
      </c>
      <c r="D276" s="51">
        <v>35494</v>
      </c>
      <c r="E276" s="49"/>
    </row>
    <row r="277" spans="1:5" ht="22.5">
      <c r="A277" s="49" t="s">
        <v>883</v>
      </c>
      <c r="B277" s="50" t="s">
        <v>884</v>
      </c>
      <c r="C277" s="50" t="s">
        <v>885</v>
      </c>
      <c r="D277" s="51">
        <v>35494</v>
      </c>
      <c r="E277" s="49"/>
    </row>
    <row r="278" spans="1:5" ht="22.5">
      <c r="A278" s="49" t="s">
        <v>886</v>
      </c>
      <c r="B278" s="50" t="s">
        <v>887</v>
      </c>
      <c r="C278" s="50" t="s">
        <v>888</v>
      </c>
      <c r="D278" s="51">
        <v>35494</v>
      </c>
      <c r="E278" s="49"/>
    </row>
    <row r="279" spans="1:5" ht="22.5">
      <c r="A279" s="49" t="s">
        <v>889</v>
      </c>
      <c r="B279" s="50" t="s">
        <v>890</v>
      </c>
      <c r="C279" s="50" t="s">
        <v>891</v>
      </c>
      <c r="D279" s="51">
        <v>35494</v>
      </c>
      <c r="E279" s="49"/>
    </row>
    <row r="280" spans="1:5" ht="22.5">
      <c r="A280" s="49" t="s">
        <v>892</v>
      </c>
      <c r="B280" s="50" t="s">
        <v>893</v>
      </c>
      <c r="C280" s="50" t="s">
        <v>894</v>
      </c>
      <c r="D280" s="51">
        <v>35494</v>
      </c>
      <c r="E280" s="49"/>
    </row>
    <row r="281" spans="1:5" ht="22.5">
      <c r="A281" s="49" t="s">
        <v>895</v>
      </c>
      <c r="B281" s="50" t="s">
        <v>896</v>
      </c>
      <c r="C281" s="50" t="s">
        <v>897</v>
      </c>
      <c r="D281" s="51">
        <v>35494</v>
      </c>
      <c r="E281" s="49"/>
    </row>
    <row r="282" spans="1:5" ht="22.5">
      <c r="A282" s="49" t="s">
        <v>898</v>
      </c>
      <c r="B282" s="50" t="s">
        <v>899</v>
      </c>
      <c r="C282" s="50" t="s">
        <v>900</v>
      </c>
      <c r="D282" s="51">
        <v>34499</v>
      </c>
      <c r="E282" s="49"/>
    </row>
    <row r="283" spans="1:5" ht="22.5">
      <c r="A283" s="49" t="s">
        <v>901</v>
      </c>
      <c r="B283" s="50" t="s">
        <v>902</v>
      </c>
      <c r="C283" s="50" t="s">
        <v>903</v>
      </c>
      <c r="D283" s="51">
        <v>34464</v>
      </c>
      <c r="E283" s="49" t="s">
        <v>904</v>
      </c>
    </row>
    <row r="284" spans="1:5">
      <c r="A284" s="49" t="s">
        <v>905</v>
      </c>
      <c r="B284" s="50" t="s">
        <v>906</v>
      </c>
      <c r="C284" s="50"/>
      <c r="D284" s="51">
        <v>35494</v>
      </c>
      <c r="E284" s="49" t="s">
        <v>319</v>
      </c>
    </row>
    <row r="285" spans="1:5" ht="33.75">
      <c r="A285" s="49" t="s">
        <v>907</v>
      </c>
      <c r="B285" s="50" t="s">
        <v>908</v>
      </c>
      <c r="C285" s="50" t="s">
        <v>909</v>
      </c>
      <c r="D285" s="51">
        <v>35494</v>
      </c>
      <c r="E285" s="49"/>
    </row>
    <row r="286" spans="1:5" ht="33.75">
      <c r="A286" s="49" t="s">
        <v>910</v>
      </c>
      <c r="B286" s="50" t="s">
        <v>911</v>
      </c>
      <c r="C286" s="50" t="s">
        <v>912</v>
      </c>
      <c r="D286" s="51">
        <v>35494</v>
      </c>
      <c r="E286" s="49"/>
    </row>
    <row r="287" spans="1:5" ht="22.5">
      <c r="A287" s="49" t="s">
        <v>913</v>
      </c>
      <c r="B287" s="50" t="s">
        <v>914</v>
      </c>
      <c r="C287" s="50"/>
      <c r="D287" s="51">
        <v>35933</v>
      </c>
      <c r="E287" s="49" t="s">
        <v>319</v>
      </c>
    </row>
    <row r="288" spans="1:5" ht="22.5">
      <c r="A288" s="49" t="s">
        <v>915</v>
      </c>
      <c r="B288" s="50" t="s">
        <v>916</v>
      </c>
      <c r="C288" s="50" t="s">
        <v>917</v>
      </c>
      <c r="D288" s="51">
        <v>35494</v>
      </c>
      <c r="E288" s="49"/>
    </row>
    <row r="289" spans="1:5" ht="22.5">
      <c r="A289" s="49" t="s">
        <v>918</v>
      </c>
      <c r="B289" s="50" t="s">
        <v>919</v>
      </c>
      <c r="C289" s="50" t="s">
        <v>920</v>
      </c>
      <c r="D289" s="51">
        <v>35494</v>
      </c>
      <c r="E289" s="49"/>
    </row>
    <row r="290" spans="1:5" ht="22.5">
      <c r="A290" s="49" t="s">
        <v>921</v>
      </c>
      <c r="B290" s="50" t="s">
        <v>922</v>
      </c>
      <c r="C290" s="50" t="s">
        <v>923</v>
      </c>
      <c r="D290" s="51">
        <v>35494</v>
      </c>
      <c r="E290" s="49"/>
    </row>
    <row r="291" spans="1:5" ht="22.5">
      <c r="A291" s="49" t="s">
        <v>924</v>
      </c>
      <c r="B291" s="50" t="s">
        <v>925</v>
      </c>
      <c r="C291" s="50"/>
      <c r="D291" s="51">
        <v>35494</v>
      </c>
      <c r="E291" s="49" t="s">
        <v>926</v>
      </c>
    </row>
    <row r="292" spans="1:5" ht="22.5">
      <c r="A292" s="49" t="s">
        <v>927</v>
      </c>
      <c r="B292" s="50" t="s">
        <v>928</v>
      </c>
      <c r="C292" s="50"/>
      <c r="D292" s="51">
        <v>35494</v>
      </c>
      <c r="E292" s="49" t="s">
        <v>874</v>
      </c>
    </row>
    <row r="293" spans="1:5" ht="22.5">
      <c r="A293" s="49" t="s">
        <v>929</v>
      </c>
      <c r="B293" s="50" t="s">
        <v>930</v>
      </c>
      <c r="C293" s="50" t="s">
        <v>931</v>
      </c>
      <c r="D293" s="51">
        <v>35494</v>
      </c>
      <c r="E293" s="49"/>
    </row>
    <row r="294" spans="1:5" ht="22.5">
      <c r="A294" s="49" t="s">
        <v>932</v>
      </c>
      <c r="B294" s="50" t="s">
        <v>933</v>
      </c>
      <c r="C294" s="50"/>
      <c r="D294" s="51">
        <v>35494</v>
      </c>
      <c r="E294" s="49" t="s">
        <v>865</v>
      </c>
    </row>
    <row r="295" spans="1:5" ht="22.5">
      <c r="A295" s="49" t="s">
        <v>934</v>
      </c>
      <c r="B295" s="50" t="s">
        <v>935</v>
      </c>
      <c r="C295" s="50"/>
      <c r="D295" s="51">
        <v>35494</v>
      </c>
      <c r="E295" s="49" t="s">
        <v>214</v>
      </c>
    </row>
    <row r="296" spans="1:5" ht="22.5">
      <c r="A296" s="49" t="s">
        <v>936</v>
      </c>
      <c r="B296" s="50" t="s">
        <v>937</v>
      </c>
      <c r="C296" s="50" t="s">
        <v>938</v>
      </c>
      <c r="D296" s="51">
        <v>35494</v>
      </c>
      <c r="E296" s="49"/>
    </row>
    <row r="297" spans="1:5" ht="22.5">
      <c r="A297" s="49" t="s">
        <v>939</v>
      </c>
      <c r="B297" s="50" t="s">
        <v>940</v>
      </c>
      <c r="C297" s="50" t="s">
        <v>941</v>
      </c>
      <c r="D297" s="51">
        <v>35494</v>
      </c>
      <c r="E297" s="49"/>
    </row>
    <row r="298" spans="1:5" ht="22.5">
      <c r="A298" s="49" t="s">
        <v>942</v>
      </c>
      <c r="B298" s="50" t="s">
        <v>943</v>
      </c>
      <c r="C298" s="50" t="s">
        <v>944</v>
      </c>
      <c r="D298" s="51">
        <v>35494</v>
      </c>
      <c r="E298" s="49"/>
    </row>
    <row r="299" spans="1:5" ht="22.5">
      <c r="A299" s="49" t="s">
        <v>945</v>
      </c>
      <c r="B299" s="50" t="s">
        <v>946</v>
      </c>
      <c r="C299" s="50" t="s">
        <v>947</v>
      </c>
      <c r="D299" s="51">
        <v>35494</v>
      </c>
      <c r="E299" s="49"/>
    </row>
    <row r="300" spans="1:5" ht="22.5">
      <c r="A300" s="49" t="s">
        <v>948</v>
      </c>
      <c r="B300" s="50" t="s">
        <v>949</v>
      </c>
      <c r="C300" s="50" t="s">
        <v>950</v>
      </c>
      <c r="D300" s="51">
        <v>34464</v>
      </c>
      <c r="E300" s="49" t="s">
        <v>951</v>
      </c>
    </row>
    <row r="301" spans="1:5" ht="22.5">
      <c r="A301" s="49" t="s">
        <v>952</v>
      </c>
      <c r="B301" s="50" t="s">
        <v>953</v>
      </c>
      <c r="C301" s="50" t="s">
        <v>954</v>
      </c>
      <c r="D301" s="51">
        <v>35494</v>
      </c>
      <c r="E301" s="49"/>
    </row>
    <row r="302" spans="1:5" ht="33.75">
      <c r="A302" s="49" t="s">
        <v>955</v>
      </c>
      <c r="B302" s="50" t="s">
        <v>956</v>
      </c>
      <c r="C302" s="50" t="s">
        <v>957</v>
      </c>
      <c r="D302" s="51">
        <v>35933</v>
      </c>
      <c r="E302" s="49"/>
    </row>
    <row r="303" spans="1:5" ht="22.5">
      <c r="A303" s="49" t="s">
        <v>958</v>
      </c>
      <c r="B303" s="50" t="s">
        <v>959</v>
      </c>
      <c r="C303" s="50"/>
      <c r="D303" s="51">
        <v>35494</v>
      </c>
      <c r="E303" s="49" t="s">
        <v>960</v>
      </c>
    </row>
    <row r="304" spans="1:5" ht="22.5">
      <c r="A304" s="49" t="s">
        <v>961</v>
      </c>
      <c r="B304" s="50" t="s">
        <v>962</v>
      </c>
      <c r="C304" s="50"/>
      <c r="D304" s="51">
        <v>35494</v>
      </c>
      <c r="E304" s="49" t="s">
        <v>874</v>
      </c>
    </row>
    <row r="305" spans="1:5" ht="22.5">
      <c r="A305" s="49" t="s">
        <v>963</v>
      </c>
      <c r="B305" s="50" t="s">
        <v>964</v>
      </c>
      <c r="C305" s="50" t="s">
        <v>965</v>
      </c>
      <c r="D305" s="51">
        <v>35494</v>
      </c>
      <c r="E305" s="49"/>
    </row>
    <row r="306" spans="1:5" ht="22.5">
      <c r="A306" s="49" t="s">
        <v>966</v>
      </c>
      <c r="B306" s="50" t="s">
        <v>967</v>
      </c>
      <c r="C306" s="50"/>
      <c r="D306" s="51">
        <v>35494</v>
      </c>
      <c r="E306" s="49" t="s">
        <v>968</v>
      </c>
    </row>
    <row r="307" spans="1:5" ht="22.5">
      <c r="A307" s="49" t="s">
        <v>969</v>
      </c>
      <c r="B307" s="50" t="s">
        <v>970</v>
      </c>
      <c r="C307" s="50" t="s">
        <v>971</v>
      </c>
      <c r="D307" s="51">
        <v>35494</v>
      </c>
      <c r="E307" s="49"/>
    </row>
    <row r="308" spans="1:5" ht="22.5">
      <c r="A308" s="49" t="s">
        <v>972</v>
      </c>
      <c r="B308" s="50" t="s">
        <v>973</v>
      </c>
      <c r="C308" s="50"/>
      <c r="D308" s="51">
        <v>35494</v>
      </c>
      <c r="E308" s="49" t="s">
        <v>829</v>
      </c>
    </row>
    <row r="309" spans="1:5" ht="33.75">
      <c r="A309" s="49" t="s">
        <v>974</v>
      </c>
      <c r="B309" s="50" t="s">
        <v>975</v>
      </c>
      <c r="C309" s="50" t="s">
        <v>976</v>
      </c>
      <c r="D309" s="51">
        <v>35494</v>
      </c>
      <c r="E309" s="49"/>
    </row>
    <row r="310" spans="1:5" ht="22.5">
      <c r="A310" s="49" t="s">
        <v>977</v>
      </c>
      <c r="B310" s="50" t="s">
        <v>978</v>
      </c>
      <c r="C310" s="50" t="s">
        <v>979</v>
      </c>
      <c r="D310" s="51">
        <v>35494</v>
      </c>
      <c r="E310" s="49"/>
    </row>
    <row r="311" spans="1:5" ht="22.5">
      <c r="A311" s="49" t="s">
        <v>980</v>
      </c>
      <c r="B311" s="50" t="s">
        <v>981</v>
      </c>
      <c r="C311" s="50" t="s">
        <v>982</v>
      </c>
      <c r="D311" s="51">
        <v>35494</v>
      </c>
      <c r="E311" s="49"/>
    </row>
    <row r="312" spans="1:5" ht="22.5">
      <c r="A312" s="49" t="s">
        <v>983</v>
      </c>
      <c r="B312" s="50" t="s">
        <v>984</v>
      </c>
      <c r="C312" s="50" t="s">
        <v>985</v>
      </c>
      <c r="D312" s="51">
        <v>35494</v>
      </c>
      <c r="E312" s="49"/>
    </row>
    <row r="313" spans="1:5" ht="22.5">
      <c r="A313" s="49" t="s">
        <v>986</v>
      </c>
      <c r="B313" s="50" t="s">
        <v>987</v>
      </c>
      <c r="C313" s="50" t="s">
        <v>988</v>
      </c>
      <c r="D313" s="51">
        <v>35494</v>
      </c>
      <c r="E313" s="49"/>
    </row>
    <row r="314" spans="1:5" ht="22.5">
      <c r="A314" s="49" t="s">
        <v>989</v>
      </c>
      <c r="B314" s="50" t="s">
        <v>990</v>
      </c>
      <c r="C314" s="50" t="s">
        <v>985</v>
      </c>
      <c r="D314" s="51">
        <v>35786</v>
      </c>
      <c r="E314" s="49"/>
    </row>
    <row r="315" spans="1:5" ht="33.75">
      <c r="A315" s="49" t="s">
        <v>991</v>
      </c>
      <c r="B315" s="50" t="s">
        <v>992</v>
      </c>
      <c r="C315" s="50" t="s">
        <v>993</v>
      </c>
      <c r="D315" s="51">
        <v>35494</v>
      </c>
      <c r="E315" s="49"/>
    </row>
    <row r="316" spans="1:5" ht="22.5">
      <c r="A316" s="49" t="s">
        <v>994</v>
      </c>
      <c r="B316" s="50" t="s">
        <v>995</v>
      </c>
      <c r="C316" s="50" t="s">
        <v>996</v>
      </c>
      <c r="D316" s="51">
        <v>35494</v>
      </c>
      <c r="E316" s="49"/>
    </row>
    <row r="317" spans="1:5" ht="22.5">
      <c r="A317" s="49" t="s">
        <v>997</v>
      </c>
      <c r="B317" s="50" t="s">
        <v>998</v>
      </c>
      <c r="C317" s="50"/>
      <c r="D317" s="51">
        <v>35494</v>
      </c>
      <c r="E317" s="49" t="s">
        <v>865</v>
      </c>
    </row>
    <row r="318" spans="1:5" ht="22.5">
      <c r="A318" s="49" t="s">
        <v>999</v>
      </c>
      <c r="B318" s="50" t="s">
        <v>1000</v>
      </c>
      <c r="C318" s="50" t="s">
        <v>1001</v>
      </c>
      <c r="D318" s="51">
        <v>35494</v>
      </c>
      <c r="E318" s="49"/>
    </row>
    <row r="319" spans="1:5" ht="22.5">
      <c r="A319" s="49" t="s">
        <v>1002</v>
      </c>
      <c r="B319" s="50" t="s">
        <v>1003</v>
      </c>
      <c r="C319" s="50" t="s">
        <v>1004</v>
      </c>
      <c r="D319" s="51">
        <v>35933</v>
      </c>
      <c r="E319" s="49"/>
    </row>
    <row r="320" spans="1:5" ht="22.5">
      <c r="A320" s="49" t="s">
        <v>1005</v>
      </c>
      <c r="B320" s="50" t="s">
        <v>1006</v>
      </c>
      <c r="C320" s="50"/>
      <c r="D320" s="51">
        <v>35494</v>
      </c>
      <c r="E320" s="49" t="s">
        <v>865</v>
      </c>
    </row>
    <row r="321" spans="1:5">
      <c r="A321" s="49" t="s">
        <v>1007</v>
      </c>
      <c r="B321" s="50" t="s">
        <v>1008</v>
      </c>
      <c r="C321" s="50"/>
      <c r="D321" s="51">
        <v>35494</v>
      </c>
      <c r="E321" s="49" t="s">
        <v>874</v>
      </c>
    </row>
    <row r="322" spans="1:5" ht="22.5">
      <c r="A322" s="49" t="s">
        <v>1009</v>
      </c>
      <c r="B322" s="50" t="s">
        <v>1010</v>
      </c>
      <c r="C322" s="50" t="s">
        <v>1011</v>
      </c>
      <c r="D322" s="51">
        <v>35494</v>
      </c>
      <c r="E322" s="49"/>
    </row>
    <row r="323" spans="1:5" ht="22.5">
      <c r="A323" s="49" t="s">
        <v>1012</v>
      </c>
      <c r="B323" s="50" t="s">
        <v>1013</v>
      </c>
      <c r="C323" s="50" t="s">
        <v>1014</v>
      </c>
      <c r="D323" s="51">
        <v>35494</v>
      </c>
      <c r="E323" s="49"/>
    </row>
    <row r="324" spans="1:5" ht="22.5">
      <c r="A324" s="49" t="s">
        <v>1015</v>
      </c>
      <c r="B324" s="50" t="s">
        <v>1016</v>
      </c>
      <c r="C324" s="50" t="s">
        <v>1017</v>
      </c>
      <c r="D324" s="51">
        <v>35494</v>
      </c>
      <c r="E324" s="49"/>
    </row>
    <row r="325" spans="1:5" ht="22.5">
      <c r="A325" s="49" t="s">
        <v>1018</v>
      </c>
      <c r="B325" s="50" t="s">
        <v>1019</v>
      </c>
      <c r="C325" s="50"/>
      <c r="D325" s="51">
        <v>35494</v>
      </c>
      <c r="E325" s="49" t="s">
        <v>319</v>
      </c>
    </row>
    <row r="326" spans="1:5" ht="22.5">
      <c r="A326" s="49" t="s">
        <v>1020</v>
      </c>
      <c r="B326" s="50" t="s">
        <v>1021</v>
      </c>
      <c r="C326" s="50" t="s">
        <v>1022</v>
      </c>
      <c r="D326" s="51">
        <v>35494</v>
      </c>
      <c r="E326" s="49"/>
    </row>
    <row r="327" spans="1:5" ht="33.75">
      <c r="A327" s="49" t="s">
        <v>1023</v>
      </c>
      <c r="B327" s="50" t="s">
        <v>1024</v>
      </c>
      <c r="C327" s="50" t="s">
        <v>1025</v>
      </c>
      <c r="D327" s="51">
        <v>35494</v>
      </c>
      <c r="E327" s="49"/>
    </row>
    <row r="328" spans="1:5" ht="22.5">
      <c r="A328" s="49" t="s">
        <v>1026</v>
      </c>
      <c r="B328" s="50" t="s">
        <v>1027</v>
      </c>
      <c r="C328" s="50" t="s">
        <v>1028</v>
      </c>
      <c r="D328" s="51">
        <v>35494</v>
      </c>
      <c r="E328" s="49"/>
    </row>
    <row r="329" spans="1:5" ht="22.5">
      <c r="A329" s="49" t="s">
        <v>1029</v>
      </c>
      <c r="B329" s="50" t="s">
        <v>1030</v>
      </c>
      <c r="C329" s="50" t="s">
        <v>1031</v>
      </c>
      <c r="D329" s="51">
        <v>35494</v>
      </c>
      <c r="E329" s="49"/>
    </row>
    <row r="330" spans="1:5" ht="22.5">
      <c r="A330" s="49" t="s">
        <v>1032</v>
      </c>
      <c r="B330" s="50" t="s">
        <v>1033</v>
      </c>
      <c r="C330" s="50" t="s">
        <v>1034</v>
      </c>
      <c r="D330" s="51">
        <v>35494</v>
      </c>
      <c r="E330" s="49"/>
    </row>
    <row r="331" spans="1:5" ht="22.5">
      <c r="A331" s="49" t="s">
        <v>1035</v>
      </c>
      <c r="B331" s="50" t="s">
        <v>1036</v>
      </c>
      <c r="C331" s="50" t="s">
        <v>1037</v>
      </c>
      <c r="D331" s="51">
        <v>35494</v>
      </c>
      <c r="E331" s="49"/>
    </row>
    <row r="332" spans="1:5" ht="22.5">
      <c r="A332" s="49" t="s">
        <v>1038</v>
      </c>
      <c r="B332" s="50" t="s">
        <v>1039</v>
      </c>
      <c r="C332" s="50" t="s">
        <v>1040</v>
      </c>
      <c r="D332" s="51">
        <v>35494</v>
      </c>
      <c r="E332" s="49"/>
    </row>
    <row r="333" spans="1:5" ht="33.75">
      <c r="A333" s="49" t="s">
        <v>1041</v>
      </c>
      <c r="B333" s="50" t="s">
        <v>1042</v>
      </c>
      <c r="C333" s="50" t="s">
        <v>1043</v>
      </c>
      <c r="D333" s="51">
        <v>35494</v>
      </c>
      <c r="E333" s="49"/>
    </row>
    <row r="334" spans="1:5" ht="22.5">
      <c r="A334" s="49" t="s">
        <v>1044</v>
      </c>
      <c r="B334" s="50" t="s">
        <v>1045</v>
      </c>
      <c r="C334" s="50" t="s">
        <v>1046</v>
      </c>
      <c r="D334" s="51">
        <v>35494</v>
      </c>
      <c r="E334" s="49"/>
    </row>
    <row r="335" spans="1:5" ht="22.5">
      <c r="A335" s="49" t="s">
        <v>1047</v>
      </c>
      <c r="B335" s="50" t="s">
        <v>1048</v>
      </c>
      <c r="C335" s="50" t="s">
        <v>1049</v>
      </c>
      <c r="D335" s="51">
        <v>35494</v>
      </c>
      <c r="E335" s="49"/>
    </row>
    <row r="336" spans="1:5" ht="22.5">
      <c r="A336" s="49" t="s">
        <v>1050</v>
      </c>
      <c r="B336" s="50" t="s">
        <v>1051</v>
      </c>
      <c r="C336" s="50" t="s">
        <v>1052</v>
      </c>
      <c r="D336" s="51">
        <v>35494</v>
      </c>
      <c r="E336" s="49"/>
    </row>
    <row r="337" spans="1:5" ht="22.5">
      <c r="A337" s="49" t="s">
        <v>1053</v>
      </c>
      <c r="B337" s="50" t="s">
        <v>1054</v>
      </c>
      <c r="C337" s="50"/>
      <c r="D337" s="51">
        <v>35494</v>
      </c>
      <c r="E337" s="49" t="s">
        <v>865</v>
      </c>
    </row>
    <row r="338" spans="1:5" ht="22.5">
      <c r="A338" s="49" t="s">
        <v>1055</v>
      </c>
      <c r="B338" s="50" t="s">
        <v>1056</v>
      </c>
      <c r="C338" s="50" t="s">
        <v>1057</v>
      </c>
      <c r="D338" s="51">
        <v>35494</v>
      </c>
      <c r="E338" s="49"/>
    </row>
    <row r="339" spans="1:5" ht="22.5">
      <c r="A339" s="49" t="s">
        <v>1058</v>
      </c>
      <c r="B339" s="50" t="s">
        <v>1059</v>
      </c>
      <c r="C339" s="50" t="s">
        <v>1060</v>
      </c>
      <c r="D339" s="51">
        <v>35494</v>
      </c>
      <c r="E339" s="49"/>
    </row>
    <row r="340" spans="1:5" ht="22.5">
      <c r="A340" s="49" t="s">
        <v>1061</v>
      </c>
      <c r="B340" s="50" t="s">
        <v>1062</v>
      </c>
      <c r="C340" s="50" t="s">
        <v>1063</v>
      </c>
      <c r="D340" s="51">
        <v>35494</v>
      </c>
      <c r="E340" s="49"/>
    </row>
    <row r="341" spans="1:5" ht="22.5">
      <c r="A341" s="49" t="s">
        <v>1064</v>
      </c>
      <c r="B341" s="50" t="s">
        <v>1065</v>
      </c>
      <c r="C341" s="50" t="s">
        <v>1066</v>
      </c>
      <c r="D341" s="51">
        <v>36941</v>
      </c>
      <c r="E341" s="49"/>
    </row>
    <row r="342" spans="1:5" ht="22.5">
      <c r="A342" s="49" t="s">
        <v>1067</v>
      </c>
      <c r="B342" s="50" t="s">
        <v>1068</v>
      </c>
      <c r="C342" s="50" t="s">
        <v>1069</v>
      </c>
      <c r="D342" s="51">
        <v>35494</v>
      </c>
      <c r="E342" s="49"/>
    </row>
    <row r="343" spans="1:5" ht="22.5">
      <c r="A343" s="49" t="s">
        <v>1070</v>
      </c>
      <c r="B343" s="50" t="s">
        <v>1071</v>
      </c>
      <c r="C343" s="50" t="s">
        <v>1072</v>
      </c>
      <c r="D343" s="51">
        <v>35494</v>
      </c>
      <c r="E343" s="49"/>
    </row>
    <row r="344" spans="1:5" ht="22.5">
      <c r="A344" s="49" t="s">
        <v>1073</v>
      </c>
      <c r="B344" s="50" t="s">
        <v>1074</v>
      </c>
      <c r="C344" s="50" t="s">
        <v>1075</v>
      </c>
      <c r="D344" s="51">
        <v>35494</v>
      </c>
      <c r="E344" s="49"/>
    </row>
    <row r="345" spans="1:5" ht="22.5">
      <c r="A345" s="49" t="s">
        <v>1076</v>
      </c>
      <c r="B345" s="50" t="s">
        <v>1077</v>
      </c>
      <c r="C345" s="50" t="s">
        <v>1078</v>
      </c>
      <c r="D345" s="51">
        <v>35494</v>
      </c>
      <c r="E345" s="49"/>
    </row>
    <row r="346" spans="1:5" ht="22.5">
      <c r="A346" s="49" t="s">
        <v>1079</v>
      </c>
      <c r="B346" s="50" t="s">
        <v>1080</v>
      </c>
      <c r="C346" s="50" t="s">
        <v>1081</v>
      </c>
      <c r="D346" s="51">
        <v>35494</v>
      </c>
      <c r="E346" s="49"/>
    </row>
    <row r="347" spans="1:5" ht="22.5">
      <c r="A347" s="49" t="s">
        <v>1082</v>
      </c>
      <c r="B347" s="50" t="s">
        <v>1083</v>
      </c>
      <c r="C347" s="50" t="s">
        <v>1084</v>
      </c>
      <c r="D347" s="51">
        <v>35494</v>
      </c>
      <c r="E347" s="49"/>
    </row>
    <row r="348" spans="1:5" ht="22.5">
      <c r="A348" s="49" t="s">
        <v>1085</v>
      </c>
      <c r="B348" s="50" t="s">
        <v>1086</v>
      </c>
      <c r="C348" s="50" t="s">
        <v>1087</v>
      </c>
      <c r="D348" s="51">
        <v>35494</v>
      </c>
      <c r="E348" s="49"/>
    </row>
    <row r="349" spans="1:5" ht="22.5">
      <c r="A349" s="49" t="s">
        <v>1088</v>
      </c>
      <c r="B349" s="50" t="s">
        <v>1089</v>
      </c>
      <c r="C349" s="50"/>
      <c r="D349" s="51">
        <v>35494</v>
      </c>
      <c r="E349" s="49" t="s">
        <v>392</v>
      </c>
    </row>
    <row r="350" spans="1:5" ht="22.5">
      <c r="A350" s="49" t="s">
        <v>1090</v>
      </c>
      <c r="B350" s="50" t="s">
        <v>1091</v>
      </c>
      <c r="C350" s="50" t="s">
        <v>1092</v>
      </c>
      <c r="D350" s="51">
        <v>35494</v>
      </c>
      <c r="E350" s="49"/>
    </row>
    <row r="351" spans="1:5" ht="22.5">
      <c r="A351" s="49" t="s">
        <v>1093</v>
      </c>
      <c r="B351" s="50" t="s">
        <v>1094</v>
      </c>
      <c r="C351" s="50" t="s">
        <v>1095</v>
      </c>
      <c r="D351" s="51">
        <v>35494</v>
      </c>
      <c r="E351" s="49"/>
    </row>
    <row r="352" spans="1:5" ht="22.5">
      <c r="A352" s="49" t="s">
        <v>1096</v>
      </c>
      <c r="B352" s="50" t="s">
        <v>1097</v>
      </c>
      <c r="C352" s="50" t="s">
        <v>1098</v>
      </c>
      <c r="D352" s="51">
        <v>35494</v>
      </c>
      <c r="E352" s="49"/>
    </row>
    <row r="353" spans="1:5" ht="22.5">
      <c r="A353" s="49" t="s">
        <v>1099</v>
      </c>
      <c r="B353" s="50" t="s">
        <v>1100</v>
      </c>
      <c r="C353" s="50" t="s">
        <v>1101</v>
      </c>
      <c r="D353" s="51">
        <v>35494</v>
      </c>
      <c r="E353" s="49"/>
    </row>
    <row r="354" spans="1:5" ht="22.5">
      <c r="A354" s="49" t="s">
        <v>1102</v>
      </c>
      <c r="B354" s="50" t="s">
        <v>1103</v>
      </c>
      <c r="C354" s="50" t="s">
        <v>1104</v>
      </c>
      <c r="D354" s="51">
        <v>35494</v>
      </c>
      <c r="E354" s="49"/>
    </row>
    <row r="355" spans="1:5" ht="22.5">
      <c r="A355" s="49" t="s">
        <v>1105</v>
      </c>
      <c r="B355" s="50" t="s">
        <v>1106</v>
      </c>
      <c r="C355" s="50" t="s">
        <v>1107</v>
      </c>
      <c r="D355" s="51">
        <v>35494</v>
      </c>
      <c r="E355" s="49"/>
    </row>
    <row r="356" spans="1:5" ht="22.5">
      <c r="A356" s="49" t="s">
        <v>1108</v>
      </c>
      <c r="B356" s="50" t="s">
        <v>1109</v>
      </c>
      <c r="C356" s="50" t="s">
        <v>1110</v>
      </c>
      <c r="D356" s="51">
        <v>35494</v>
      </c>
      <c r="E356" s="49"/>
    </row>
    <row r="357" spans="1:5" ht="22.5">
      <c r="A357" s="49" t="s">
        <v>1111</v>
      </c>
      <c r="B357" s="50" t="s">
        <v>1112</v>
      </c>
      <c r="C357" s="50" t="s">
        <v>1113</v>
      </c>
      <c r="D357" s="51">
        <v>35494</v>
      </c>
      <c r="E357" s="49"/>
    </row>
    <row r="358" spans="1:5" ht="22.5">
      <c r="A358" s="49" t="s">
        <v>1114</v>
      </c>
      <c r="B358" s="50" t="s">
        <v>1115</v>
      </c>
      <c r="C358" s="50" t="s">
        <v>1116</v>
      </c>
      <c r="D358" s="51">
        <v>35494</v>
      </c>
      <c r="E358" s="49"/>
    </row>
    <row r="359" spans="1:5" ht="22.5">
      <c r="A359" s="49" t="s">
        <v>1117</v>
      </c>
      <c r="B359" s="50" t="s">
        <v>1118</v>
      </c>
      <c r="C359" s="50" t="s">
        <v>1119</v>
      </c>
      <c r="D359" s="51">
        <v>35494</v>
      </c>
      <c r="E359" s="49"/>
    </row>
    <row r="360" spans="1:5" ht="22.5">
      <c r="A360" s="49" t="s">
        <v>1120</v>
      </c>
      <c r="B360" s="50" t="s">
        <v>1121</v>
      </c>
      <c r="C360" s="50" t="s">
        <v>1122</v>
      </c>
      <c r="D360" s="51">
        <v>35494</v>
      </c>
      <c r="E360" s="49"/>
    </row>
    <row r="361" spans="1:5" ht="22.5">
      <c r="A361" s="49" t="s">
        <v>1123</v>
      </c>
      <c r="B361" s="50" t="s">
        <v>1124</v>
      </c>
      <c r="C361" s="50" t="s">
        <v>1125</v>
      </c>
      <c r="D361" s="51">
        <v>35494</v>
      </c>
      <c r="E361" s="49"/>
    </row>
    <row r="362" spans="1:5" ht="22.5">
      <c r="A362" s="49" t="s">
        <v>1126</v>
      </c>
      <c r="B362" s="50" t="s">
        <v>1127</v>
      </c>
      <c r="C362" s="50" t="s">
        <v>1128</v>
      </c>
      <c r="D362" s="51">
        <v>35494</v>
      </c>
      <c r="E362" s="49"/>
    </row>
    <row r="363" spans="1:5" ht="22.5">
      <c r="A363" s="49" t="s">
        <v>1129</v>
      </c>
      <c r="B363" s="50" t="s">
        <v>1130</v>
      </c>
      <c r="C363" s="50"/>
      <c r="D363" s="51">
        <v>35494</v>
      </c>
      <c r="E363" s="49" t="s">
        <v>1131</v>
      </c>
    </row>
    <row r="364" spans="1:5" ht="22.5">
      <c r="A364" s="49" t="s">
        <v>1132</v>
      </c>
      <c r="B364" s="50" t="s">
        <v>1133</v>
      </c>
      <c r="C364" s="50" t="s">
        <v>1134</v>
      </c>
      <c r="D364" s="51">
        <v>35494</v>
      </c>
      <c r="E364" s="49"/>
    </row>
    <row r="365" spans="1:5" ht="22.5">
      <c r="A365" s="49" t="s">
        <v>1135</v>
      </c>
      <c r="B365" s="50" t="s">
        <v>1136</v>
      </c>
      <c r="C365" s="50"/>
      <c r="D365" s="51">
        <v>35494</v>
      </c>
      <c r="E365" s="49" t="s">
        <v>1137</v>
      </c>
    </row>
    <row r="366" spans="1:5" ht="22.5">
      <c r="A366" s="49" t="s">
        <v>1138</v>
      </c>
      <c r="B366" s="50" t="s">
        <v>1139</v>
      </c>
      <c r="C366" s="50" t="s">
        <v>1140</v>
      </c>
      <c r="D366" s="51">
        <v>35494</v>
      </c>
      <c r="E366" s="49"/>
    </row>
    <row r="367" spans="1:5" ht="33.75">
      <c r="A367" s="49" t="s">
        <v>1141</v>
      </c>
      <c r="B367" s="50" t="s">
        <v>1142</v>
      </c>
      <c r="C367" s="50" t="s">
        <v>1143</v>
      </c>
      <c r="D367" s="51">
        <v>35494</v>
      </c>
      <c r="E367" s="49" t="s">
        <v>1144</v>
      </c>
    </row>
    <row r="368" spans="1:5" ht="22.5">
      <c r="A368" s="49" t="s">
        <v>1145</v>
      </c>
      <c r="B368" s="50" t="s">
        <v>1146</v>
      </c>
      <c r="C368" s="50" t="s">
        <v>1147</v>
      </c>
      <c r="D368" s="51">
        <v>35494</v>
      </c>
      <c r="E368" s="49"/>
    </row>
    <row r="369" spans="1:5" ht="22.5">
      <c r="A369" s="49" t="s">
        <v>1148</v>
      </c>
      <c r="B369" s="50" t="s">
        <v>1149</v>
      </c>
      <c r="C369" s="50" t="s">
        <v>1150</v>
      </c>
      <c r="D369" s="51">
        <v>35494</v>
      </c>
      <c r="E369" s="49"/>
    </row>
    <row r="370" spans="1:5" ht="22.5">
      <c r="A370" s="49" t="s">
        <v>1151</v>
      </c>
      <c r="B370" s="50" t="s">
        <v>1152</v>
      </c>
      <c r="C370" s="50" t="s">
        <v>1153</v>
      </c>
      <c r="D370" s="51">
        <v>35494</v>
      </c>
      <c r="E370" s="49"/>
    </row>
    <row r="371" spans="1:5" ht="22.5">
      <c r="A371" s="49" t="s">
        <v>1154</v>
      </c>
      <c r="B371" s="50" t="s">
        <v>1155</v>
      </c>
      <c r="C371" s="50" t="s">
        <v>1156</v>
      </c>
      <c r="D371" s="51">
        <v>35494</v>
      </c>
      <c r="E371" s="49"/>
    </row>
    <row r="372" spans="1:5" ht="22.5">
      <c r="A372" s="49" t="s">
        <v>1157</v>
      </c>
      <c r="B372" s="50" t="s">
        <v>1158</v>
      </c>
      <c r="C372" s="50" t="s">
        <v>1159</v>
      </c>
      <c r="D372" s="51">
        <v>35494</v>
      </c>
      <c r="E372" s="49"/>
    </row>
    <row r="373" spans="1:5" ht="22.5">
      <c r="A373" s="49" t="s">
        <v>1160</v>
      </c>
      <c r="B373" s="50" t="s">
        <v>1161</v>
      </c>
      <c r="C373" s="50" t="s">
        <v>1162</v>
      </c>
      <c r="D373" s="51">
        <v>35494</v>
      </c>
      <c r="E373" s="49"/>
    </row>
    <row r="374" spans="1:5" ht="22.5">
      <c r="A374" s="49" t="s">
        <v>1163</v>
      </c>
      <c r="B374" s="50" t="s">
        <v>1164</v>
      </c>
      <c r="C374" s="50"/>
      <c r="D374" s="51">
        <v>35494</v>
      </c>
      <c r="E374" s="49" t="s">
        <v>1165</v>
      </c>
    </row>
    <row r="375" spans="1:5" ht="22.5">
      <c r="A375" s="49" t="s">
        <v>1166</v>
      </c>
      <c r="B375" s="50" t="s">
        <v>1167</v>
      </c>
      <c r="C375" s="50"/>
      <c r="D375" s="51">
        <v>35494</v>
      </c>
      <c r="E375" s="49" t="s">
        <v>1165</v>
      </c>
    </row>
    <row r="376" spans="1:5" ht="22.5">
      <c r="A376" s="49" t="s">
        <v>1168</v>
      </c>
      <c r="B376" s="50" t="s">
        <v>1169</v>
      </c>
      <c r="C376" s="50" t="s">
        <v>1170</v>
      </c>
      <c r="D376" s="51">
        <v>35494</v>
      </c>
      <c r="E376" s="49"/>
    </row>
    <row r="377" spans="1:5" ht="22.5">
      <c r="A377" s="49" t="s">
        <v>1171</v>
      </c>
      <c r="B377" s="50" t="s">
        <v>1172</v>
      </c>
      <c r="C377" s="50" t="s">
        <v>1173</v>
      </c>
      <c r="D377" s="51">
        <v>35494</v>
      </c>
      <c r="E377" s="49"/>
    </row>
    <row r="378" spans="1:5" ht="22.5">
      <c r="A378" s="49" t="s">
        <v>1174</v>
      </c>
      <c r="B378" s="50" t="s">
        <v>1175</v>
      </c>
      <c r="C378" s="50" t="s">
        <v>1176</v>
      </c>
      <c r="D378" s="51">
        <v>35494</v>
      </c>
      <c r="E378" s="49"/>
    </row>
    <row r="379" spans="1:5" ht="22.5">
      <c r="A379" s="49" t="s">
        <v>1177</v>
      </c>
      <c r="B379" s="50" t="s">
        <v>1178</v>
      </c>
      <c r="C379" s="50"/>
      <c r="D379" s="51">
        <v>35494</v>
      </c>
      <c r="E379" s="49" t="s">
        <v>1179</v>
      </c>
    </row>
    <row r="380" spans="1:5" ht="22.5">
      <c r="A380" s="49" t="s">
        <v>1180</v>
      </c>
      <c r="B380" s="50" t="s">
        <v>1181</v>
      </c>
      <c r="C380" s="50" t="s">
        <v>1182</v>
      </c>
      <c r="D380" s="51">
        <v>35494</v>
      </c>
      <c r="E380" s="49"/>
    </row>
    <row r="381" spans="1:5" ht="22.5">
      <c r="A381" s="49" t="s">
        <v>1183</v>
      </c>
      <c r="B381" s="50" t="s">
        <v>1184</v>
      </c>
      <c r="C381" s="50"/>
      <c r="D381" s="51">
        <v>35494</v>
      </c>
      <c r="E381" s="49" t="s">
        <v>1185</v>
      </c>
    </row>
    <row r="382" spans="1:5" ht="22.5">
      <c r="A382" s="49" t="s">
        <v>1186</v>
      </c>
      <c r="B382" s="50" t="s">
        <v>1187</v>
      </c>
      <c r="C382" s="50" t="s">
        <v>1188</v>
      </c>
      <c r="D382" s="51">
        <v>35494</v>
      </c>
      <c r="E382" s="49"/>
    </row>
    <row r="383" spans="1:5" ht="22.5">
      <c r="A383" s="49" t="s">
        <v>1189</v>
      </c>
      <c r="B383" s="50" t="s">
        <v>1190</v>
      </c>
      <c r="C383" s="50"/>
      <c r="D383" s="51">
        <v>35494</v>
      </c>
      <c r="E383" s="49" t="s">
        <v>1191</v>
      </c>
    </row>
    <row r="384" spans="1:5" ht="22.5">
      <c r="A384" s="49" t="s">
        <v>1192</v>
      </c>
      <c r="B384" s="50" t="s">
        <v>1193</v>
      </c>
      <c r="C384" s="50" t="s">
        <v>1194</v>
      </c>
      <c r="D384" s="51">
        <v>35494</v>
      </c>
      <c r="E384" s="49"/>
    </row>
    <row r="385" spans="1:5" ht="22.5">
      <c r="A385" s="49" t="s">
        <v>1195</v>
      </c>
      <c r="B385" s="50" t="s">
        <v>1196</v>
      </c>
      <c r="C385" s="50" t="s">
        <v>1197</v>
      </c>
      <c r="D385" s="51">
        <v>35494</v>
      </c>
      <c r="E385" s="49"/>
    </row>
    <row r="386" spans="1:5" ht="22.5">
      <c r="A386" s="49" t="s">
        <v>1198</v>
      </c>
      <c r="B386" s="50" t="s">
        <v>1199</v>
      </c>
      <c r="C386" s="50" t="s">
        <v>1200</v>
      </c>
      <c r="D386" s="51">
        <v>35494</v>
      </c>
      <c r="E386" s="49"/>
    </row>
    <row r="387" spans="1:5" ht="22.5">
      <c r="A387" s="49" t="s">
        <v>1201</v>
      </c>
      <c r="B387" s="50" t="s">
        <v>1202</v>
      </c>
      <c r="C387" s="50"/>
      <c r="D387" s="51">
        <v>35494</v>
      </c>
      <c r="E387" s="49" t="s">
        <v>190</v>
      </c>
    </row>
    <row r="388" spans="1:5" ht="22.5">
      <c r="A388" s="49" t="s">
        <v>1203</v>
      </c>
      <c r="B388" s="50" t="s">
        <v>1204</v>
      </c>
      <c r="C388" s="50" t="s">
        <v>1205</v>
      </c>
      <c r="D388" s="51">
        <v>34949</v>
      </c>
      <c r="E388" s="49"/>
    </row>
    <row r="389" spans="1:5" ht="22.5">
      <c r="A389" s="49" t="s">
        <v>1206</v>
      </c>
      <c r="B389" s="50" t="s">
        <v>1207</v>
      </c>
      <c r="C389" s="50" t="s">
        <v>1208</v>
      </c>
      <c r="D389" s="51">
        <v>33737</v>
      </c>
      <c r="E389" s="49"/>
    </row>
    <row r="390" spans="1:5" ht="22.5">
      <c r="A390" s="49" t="s">
        <v>1209</v>
      </c>
      <c r="B390" s="50" t="s">
        <v>1210</v>
      </c>
      <c r="C390" s="50" t="s">
        <v>1211</v>
      </c>
      <c r="D390" s="51">
        <v>34640</v>
      </c>
      <c r="E390" s="49" t="s">
        <v>319</v>
      </c>
    </row>
    <row r="391" spans="1:5" ht="22.5">
      <c r="A391" s="49" t="s">
        <v>1212</v>
      </c>
      <c r="B391" s="50" t="s">
        <v>1213</v>
      </c>
      <c r="C391" s="50" t="s">
        <v>1214</v>
      </c>
      <c r="D391" s="51">
        <v>35494</v>
      </c>
      <c r="E391" s="49"/>
    </row>
    <row r="392" spans="1:5" ht="22.5">
      <c r="A392" s="49" t="s">
        <v>1215</v>
      </c>
      <c r="B392" s="50" t="s">
        <v>1216</v>
      </c>
      <c r="C392" s="50" t="s">
        <v>1217</v>
      </c>
      <c r="D392" s="51">
        <v>35494</v>
      </c>
      <c r="E392" s="49"/>
    </row>
    <row r="393" spans="1:5" ht="22.5">
      <c r="A393" s="49" t="s">
        <v>1218</v>
      </c>
      <c r="B393" s="50" t="s">
        <v>1219</v>
      </c>
      <c r="C393" s="50" t="s">
        <v>1220</v>
      </c>
      <c r="D393" s="51">
        <v>35494</v>
      </c>
      <c r="E393" s="49"/>
    </row>
    <row r="394" spans="1:5" ht="22.5">
      <c r="A394" s="49" t="s">
        <v>1221</v>
      </c>
      <c r="B394" s="50" t="s">
        <v>1222</v>
      </c>
      <c r="C394" s="50" t="s">
        <v>1223</v>
      </c>
      <c r="D394" s="51">
        <v>35494</v>
      </c>
      <c r="E394" s="49"/>
    </row>
    <row r="395" spans="1:5">
      <c r="A395" s="49" t="s">
        <v>1224</v>
      </c>
      <c r="B395" s="50" t="s">
        <v>1225</v>
      </c>
      <c r="C395" s="50" t="s">
        <v>1226</v>
      </c>
      <c r="D395" s="51">
        <v>34780</v>
      </c>
      <c r="E395" s="49"/>
    </row>
    <row r="396" spans="1:5" ht="22.5">
      <c r="A396" s="49" t="s">
        <v>1227</v>
      </c>
      <c r="B396" s="50" t="s">
        <v>1228</v>
      </c>
      <c r="C396" s="50" t="s">
        <v>1229</v>
      </c>
      <c r="D396" s="51">
        <v>35494</v>
      </c>
      <c r="E396" s="49"/>
    </row>
    <row r="397" spans="1:5" ht="22.5">
      <c r="A397" s="49" t="s">
        <v>1230</v>
      </c>
      <c r="B397" s="50" t="s">
        <v>1231</v>
      </c>
      <c r="C397" s="50" t="s">
        <v>1232</v>
      </c>
      <c r="D397" s="51">
        <v>35494</v>
      </c>
      <c r="E397" s="49"/>
    </row>
    <row r="398" spans="1:5" ht="22.5">
      <c r="A398" s="49" t="s">
        <v>1233</v>
      </c>
      <c r="B398" s="50" t="s">
        <v>1234</v>
      </c>
      <c r="C398" s="50" t="s">
        <v>1235</v>
      </c>
      <c r="D398" s="51">
        <v>35494</v>
      </c>
      <c r="E398" s="49" t="s">
        <v>1236</v>
      </c>
    </row>
    <row r="399" spans="1:5" ht="22.5">
      <c r="A399" s="49" t="s">
        <v>1237</v>
      </c>
      <c r="B399" s="50" t="s">
        <v>1238</v>
      </c>
      <c r="C399" s="50" t="s">
        <v>1239</v>
      </c>
      <c r="D399" s="51">
        <v>35494</v>
      </c>
      <c r="E399" s="49"/>
    </row>
    <row r="400" spans="1:5">
      <c r="A400" s="49" t="s">
        <v>1240</v>
      </c>
      <c r="B400" s="50" t="s">
        <v>1241</v>
      </c>
      <c r="C400" s="50" t="s">
        <v>1242</v>
      </c>
      <c r="D400" s="51">
        <v>34359</v>
      </c>
      <c r="E400" s="49" t="s">
        <v>263</v>
      </c>
    </row>
    <row r="401" spans="1:5" ht="22.5">
      <c r="A401" s="49" t="s">
        <v>1243</v>
      </c>
      <c r="B401" s="50" t="s">
        <v>1244</v>
      </c>
      <c r="C401" s="50" t="s">
        <v>1245</v>
      </c>
      <c r="D401" s="51">
        <v>35494</v>
      </c>
      <c r="E401" s="49"/>
    </row>
    <row r="402" spans="1:5" ht="22.5">
      <c r="A402" s="49" t="s">
        <v>1246</v>
      </c>
      <c r="B402" s="50" t="s">
        <v>1247</v>
      </c>
      <c r="C402" s="50" t="s">
        <v>1248</v>
      </c>
      <c r="D402" s="51">
        <v>35017</v>
      </c>
      <c r="E402" s="49"/>
    </row>
    <row r="403" spans="1:5">
      <c r="A403" s="49" t="s">
        <v>1249</v>
      </c>
      <c r="B403" s="50" t="s">
        <v>1250</v>
      </c>
      <c r="C403" s="50" t="s">
        <v>1251</v>
      </c>
      <c r="D403" s="51">
        <v>35017</v>
      </c>
      <c r="E403" s="49" t="s">
        <v>211</v>
      </c>
    </row>
    <row r="404" spans="1:5" ht="33.75">
      <c r="A404" s="49" t="s">
        <v>1252</v>
      </c>
      <c r="B404" s="50" t="s">
        <v>1253</v>
      </c>
      <c r="C404" s="50" t="s">
        <v>1254</v>
      </c>
      <c r="D404" s="51">
        <v>35494</v>
      </c>
      <c r="E404" s="49"/>
    </row>
    <row r="405" spans="1:5" ht="22.5">
      <c r="A405" s="49" t="s">
        <v>1255</v>
      </c>
      <c r="B405" s="50" t="s">
        <v>1256</v>
      </c>
      <c r="C405" s="50" t="s">
        <v>1257</v>
      </c>
      <c r="D405" s="51">
        <v>35494</v>
      </c>
      <c r="E405" s="49"/>
    </row>
    <row r="406" spans="1:5" ht="22.5">
      <c r="A406" s="49" t="s">
        <v>1258</v>
      </c>
      <c r="B406" s="50" t="s">
        <v>1259</v>
      </c>
      <c r="C406" s="50" t="s">
        <v>1260</v>
      </c>
      <c r="D406" s="51">
        <v>35494</v>
      </c>
      <c r="E406" s="49"/>
    </row>
    <row r="407" spans="1:5" ht="22.5">
      <c r="A407" s="49" t="s">
        <v>1261</v>
      </c>
      <c r="B407" s="50" t="s">
        <v>1262</v>
      </c>
      <c r="C407" s="50" t="s">
        <v>1263</v>
      </c>
      <c r="D407" s="51">
        <v>35494</v>
      </c>
      <c r="E407" s="49"/>
    </row>
    <row r="408" spans="1:5" ht="22.5">
      <c r="A408" s="49" t="s">
        <v>1264</v>
      </c>
      <c r="B408" s="50" t="s">
        <v>1265</v>
      </c>
      <c r="C408" s="50" t="s">
        <v>1266</v>
      </c>
      <c r="D408" s="51">
        <v>35494</v>
      </c>
      <c r="E408" s="49"/>
    </row>
    <row r="409" spans="1:5" ht="22.5">
      <c r="A409" s="49" t="s">
        <v>1267</v>
      </c>
      <c r="B409" s="50" t="s">
        <v>1268</v>
      </c>
      <c r="C409" s="50" t="s">
        <v>1269</v>
      </c>
      <c r="D409" s="51">
        <v>35494</v>
      </c>
      <c r="E409" s="49" t="s">
        <v>1270</v>
      </c>
    </row>
    <row r="410" spans="1:5" ht="22.5">
      <c r="A410" s="49" t="s">
        <v>1271</v>
      </c>
      <c r="B410" s="50" t="s">
        <v>1272</v>
      </c>
      <c r="C410" s="50" t="s">
        <v>1273</v>
      </c>
      <c r="D410" s="51">
        <v>35084</v>
      </c>
      <c r="E410" s="49"/>
    </row>
    <row r="411" spans="1:5" ht="22.5">
      <c r="A411" s="49" t="s">
        <v>1274</v>
      </c>
      <c r="B411" s="50" t="s">
        <v>1275</v>
      </c>
      <c r="C411" s="50" t="s">
        <v>1276</v>
      </c>
      <c r="D411" s="51">
        <v>35583</v>
      </c>
      <c r="E411" s="49"/>
    </row>
    <row r="412" spans="1:5" ht="33.75">
      <c r="A412" s="49" t="s">
        <v>1277</v>
      </c>
      <c r="B412" s="50" t="s">
        <v>1278</v>
      </c>
      <c r="C412" s="50" t="s">
        <v>1279</v>
      </c>
      <c r="D412" s="51">
        <v>35494</v>
      </c>
      <c r="E412" s="49"/>
    </row>
    <row r="413" spans="1:5" ht="22.5">
      <c r="A413" s="49" t="s">
        <v>1280</v>
      </c>
      <c r="B413" s="50" t="s">
        <v>1281</v>
      </c>
      <c r="C413" s="50" t="s">
        <v>1282</v>
      </c>
      <c r="D413" s="51">
        <v>35125</v>
      </c>
      <c r="E413" s="49"/>
    </row>
    <row r="414" spans="1:5" ht="22.5">
      <c r="A414" s="49" t="s">
        <v>1283</v>
      </c>
      <c r="B414" s="50" t="s">
        <v>1284</v>
      </c>
      <c r="C414" s="50" t="s">
        <v>1285</v>
      </c>
      <c r="D414" s="51">
        <v>35494</v>
      </c>
      <c r="E414" s="49"/>
    </row>
    <row r="415" spans="1:5" ht="22.5">
      <c r="A415" s="49" t="s">
        <v>1286</v>
      </c>
      <c r="B415" s="50" t="s">
        <v>1287</v>
      </c>
      <c r="C415" s="50" t="s">
        <v>1288</v>
      </c>
      <c r="D415" s="51">
        <v>35494</v>
      </c>
      <c r="E415" s="49"/>
    </row>
    <row r="416" spans="1:5" ht="22.5">
      <c r="A416" s="49" t="s">
        <v>1289</v>
      </c>
      <c r="B416" s="50" t="s">
        <v>1290</v>
      </c>
      <c r="C416" s="50"/>
      <c r="D416" s="51">
        <v>35494</v>
      </c>
      <c r="E416" s="49" t="s">
        <v>1179</v>
      </c>
    </row>
    <row r="417" spans="1:5" ht="22.5">
      <c r="A417" s="49" t="s">
        <v>1291</v>
      </c>
      <c r="B417" s="50" t="s">
        <v>1292</v>
      </c>
      <c r="C417" s="50" t="s">
        <v>1293</v>
      </c>
      <c r="D417" s="51">
        <v>35494</v>
      </c>
      <c r="E417" s="49"/>
    </row>
    <row r="418" spans="1:5" ht="33.75">
      <c r="A418" s="49" t="s">
        <v>1294</v>
      </c>
      <c r="B418" s="50" t="s">
        <v>1295</v>
      </c>
      <c r="C418" s="50" t="s">
        <v>1296</v>
      </c>
      <c r="D418" s="51">
        <v>35494</v>
      </c>
      <c r="E418" s="49"/>
    </row>
    <row r="419" spans="1:5" ht="22.5">
      <c r="A419" s="49" t="s">
        <v>1297</v>
      </c>
      <c r="B419" s="50" t="s">
        <v>1298</v>
      </c>
      <c r="C419" s="50" t="s">
        <v>1299</v>
      </c>
      <c r="D419" s="51">
        <v>35494</v>
      </c>
      <c r="E419" s="49"/>
    </row>
    <row r="420" spans="1:5" ht="22.5">
      <c r="A420" s="49" t="s">
        <v>1300</v>
      </c>
      <c r="B420" s="50" t="s">
        <v>1301</v>
      </c>
      <c r="C420" s="50" t="s">
        <v>1302</v>
      </c>
      <c r="D420" s="51">
        <v>35494</v>
      </c>
      <c r="E420" s="49"/>
    </row>
    <row r="421" spans="1:5" ht="22.5">
      <c r="A421" s="49" t="s">
        <v>1303</v>
      </c>
      <c r="B421" s="50" t="s">
        <v>1304</v>
      </c>
      <c r="C421" s="50" t="s">
        <v>1305</v>
      </c>
      <c r="D421" s="51">
        <v>35494</v>
      </c>
      <c r="E421" s="49"/>
    </row>
    <row r="422" spans="1:5" ht="22.5">
      <c r="A422" s="49" t="s">
        <v>1306</v>
      </c>
      <c r="B422" s="50" t="s">
        <v>1307</v>
      </c>
      <c r="C422" s="50" t="s">
        <v>1308</v>
      </c>
      <c r="D422" s="51">
        <v>35494</v>
      </c>
      <c r="E422" s="49"/>
    </row>
    <row r="423" spans="1:5" ht="22.5">
      <c r="A423" s="49" t="s">
        <v>1309</v>
      </c>
      <c r="B423" s="50" t="s">
        <v>1310</v>
      </c>
      <c r="C423" s="50" t="s">
        <v>1311</v>
      </c>
      <c r="D423" s="51">
        <v>35494</v>
      </c>
      <c r="E423" s="49" t="s">
        <v>1236</v>
      </c>
    </row>
    <row r="424" spans="1:5" ht="22.5">
      <c r="A424" s="49" t="s">
        <v>1312</v>
      </c>
      <c r="B424" s="50" t="s">
        <v>1313</v>
      </c>
      <c r="C424" s="50" t="s">
        <v>1314</v>
      </c>
      <c r="D424" s="51">
        <v>35494</v>
      </c>
      <c r="E424" s="49"/>
    </row>
    <row r="425" spans="1:5" ht="22.5">
      <c r="A425" s="49" t="s">
        <v>1315</v>
      </c>
      <c r="B425" s="50" t="s">
        <v>1316</v>
      </c>
      <c r="C425" s="50" t="s">
        <v>1317</v>
      </c>
      <c r="D425" s="51">
        <v>35494</v>
      </c>
      <c r="E425" s="49"/>
    </row>
    <row r="426" spans="1:5" ht="22.5">
      <c r="A426" s="49" t="s">
        <v>1318</v>
      </c>
      <c r="B426" s="50" t="s">
        <v>1319</v>
      </c>
      <c r="C426" s="50" t="s">
        <v>1320</v>
      </c>
      <c r="D426" s="51">
        <v>34087</v>
      </c>
      <c r="E426" s="49"/>
    </row>
    <row r="427" spans="1:5" ht="22.5">
      <c r="A427" s="49" t="s">
        <v>1321</v>
      </c>
      <c r="B427" s="50" t="s">
        <v>1322</v>
      </c>
      <c r="C427" s="50" t="s">
        <v>1323</v>
      </c>
      <c r="D427" s="51">
        <v>35494</v>
      </c>
      <c r="E427" s="49"/>
    </row>
    <row r="428" spans="1:5" ht="22.5">
      <c r="A428" s="49" t="s">
        <v>1324</v>
      </c>
      <c r="B428" s="50" t="s">
        <v>1325</v>
      </c>
      <c r="C428" s="50" t="s">
        <v>1326</v>
      </c>
      <c r="D428" s="51">
        <v>35494</v>
      </c>
      <c r="E428" s="49"/>
    </row>
    <row r="429" spans="1:5" ht="22.5">
      <c r="A429" s="49" t="s">
        <v>1327</v>
      </c>
      <c r="B429" s="50" t="s">
        <v>1328</v>
      </c>
      <c r="C429" s="50" t="s">
        <v>1329</v>
      </c>
      <c r="D429" s="51">
        <v>35494</v>
      </c>
      <c r="E429" s="49"/>
    </row>
    <row r="430" spans="1:5" ht="22.5">
      <c r="A430" s="49" t="s">
        <v>1330</v>
      </c>
      <c r="B430" s="50" t="s">
        <v>1331</v>
      </c>
      <c r="C430" s="50" t="s">
        <v>1332</v>
      </c>
      <c r="D430" s="51">
        <v>35494</v>
      </c>
      <c r="E430" s="49" t="s">
        <v>1333</v>
      </c>
    </row>
    <row r="431" spans="1:5">
      <c r="A431" s="49" t="s">
        <v>1334</v>
      </c>
      <c r="B431" s="50" t="s">
        <v>1335</v>
      </c>
      <c r="C431" s="50" t="s">
        <v>1336</v>
      </c>
      <c r="D431" s="51">
        <v>35494</v>
      </c>
      <c r="E431" s="49" t="s">
        <v>1333</v>
      </c>
    </row>
    <row r="432" spans="1:5" ht="22.5">
      <c r="A432" s="49" t="s">
        <v>1337</v>
      </c>
      <c r="B432" s="50" t="s">
        <v>1338</v>
      </c>
      <c r="C432" s="50" t="s">
        <v>1339</v>
      </c>
      <c r="D432" s="51">
        <v>34466</v>
      </c>
      <c r="E432" s="49"/>
    </row>
    <row r="433" spans="1:5" ht="22.5">
      <c r="A433" s="49" t="s">
        <v>1340</v>
      </c>
      <c r="B433" s="50" t="s">
        <v>1341</v>
      </c>
      <c r="C433" s="50" t="s">
        <v>1342</v>
      </c>
      <c r="D433" s="51">
        <v>33414</v>
      </c>
      <c r="E433" s="49"/>
    </row>
    <row r="434" spans="1:5">
      <c r="A434" s="49" t="s">
        <v>1343</v>
      </c>
      <c r="B434" s="50" t="s">
        <v>1344</v>
      </c>
      <c r="C434" s="50" t="s">
        <v>1345</v>
      </c>
      <c r="D434" s="51">
        <v>35494</v>
      </c>
      <c r="E434" s="49" t="s">
        <v>1333</v>
      </c>
    </row>
    <row r="435" spans="1:5" ht="33.75">
      <c r="A435" s="49" t="s">
        <v>1346</v>
      </c>
      <c r="B435" s="50" t="s">
        <v>1347</v>
      </c>
      <c r="C435" s="50" t="s">
        <v>1348</v>
      </c>
      <c r="D435" s="51">
        <v>34758</v>
      </c>
      <c r="E435" s="49"/>
    </row>
    <row r="436" spans="1:5" ht="22.5">
      <c r="A436" s="49" t="s">
        <v>1349</v>
      </c>
      <c r="B436" s="50" t="s">
        <v>1350</v>
      </c>
      <c r="C436" s="50" t="s">
        <v>1351</v>
      </c>
      <c r="D436" s="51">
        <v>35494</v>
      </c>
      <c r="E436" s="49"/>
    </row>
    <row r="437" spans="1:5" ht="22.5">
      <c r="A437" s="49" t="s">
        <v>1352</v>
      </c>
      <c r="B437" s="50" t="s">
        <v>1353</v>
      </c>
      <c r="C437" s="50" t="s">
        <v>1354</v>
      </c>
      <c r="D437" s="51">
        <v>33238</v>
      </c>
      <c r="E437" s="49"/>
    </row>
    <row r="438" spans="1:5" ht="22.5">
      <c r="A438" s="49" t="s">
        <v>1355</v>
      </c>
      <c r="B438" s="50" t="s">
        <v>1356</v>
      </c>
      <c r="C438" s="50" t="s">
        <v>1357</v>
      </c>
      <c r="D438" s="51">
        <v>33238</v>
      </c>
      <c r="E438" s="49"/>
    </row>
    <row r="439" spans="1:5" ht="22.5">
      <c r="A439" s="49" t="s">
        <v>1358</v>
      </c>
      <c r="B439" s="50" t="s">
        <v>1359</v>
      </c>
      <c r="C439" s="50" t="s">
        <v>1360</v>
      </c>
      <c r="D439" s="51">
        <v>33238</v>
      </c>
      <c r="E439" s="49"/>
    </row>
    <row r="440" spans="1:5">
      <c r="A440" s="49" t="s">
        <v>1361</v>
      </c>
      <c r="B440" s="50" t="s">
        <v>1362</v>
      </c>
      <c r="C440" s="50" t="s">
        <v>1363</v>
      </c>
      <c r="D440" s="51">
        <v>33238</v>
      </c>
      <c r="E440" s="49" t="s">
        <v>251</v>
      </c>
    </row>
    <row r="441" spans="1:5" ht="33.75">
      <c r="A441" s="49" t="s">
        <v>1364</v>
      </c>
      <c r="B441" s="50" t="s">
        <v>1365</v>
      </c>
      <c r="C441" s="50" t="s">
        <v>1366</v>
      </c>
      <c r="D441" s="51">
        <v>33679</v>
      </c>
      <c r="E441" s="49" t="s">
        <v>1367</v>
      </c>
    </row>
    <row r="442" spans="1:5" ht="22.5">
      <c r="A442" s="49" t="s">
        <v>1368</v>
      </c>
      <c r="B442" s="50" t="s">
        <v>1369</v>
      </c>
      <c r="C442" s="50"/>
      <c r="D442" s="51">
        <v>35494</v>
      </c>
      <c r="E442" s="49" t="s">
        <v>728</v>
      </c>
    </row>
    <row r="443" spans="1:5" ht="22.5">
      <c r="A443" s="49" t="s">
        <v>1370</v>
      </c>
      <c r="B443" s="50" t="s">
        <v>1371</v>
      </c>
      <c r="C443" s="50" t="s">
        <v>1372</v>
      </c>
      <c r="D443" s="51">
        <v>33536</v>
      </c>
      <c r="E443" s="49"/>
    </row>
    <row r="444" spans="1:5" ht="33.75">
      <c r="A444" s="49" t="s">
        <v>1373</v>
      </c>
      <c r="B444" s="50" t="s">
        <v>1374</v>
      </c>
      <c r="C444" s="50" t="s">
        <v>1375</v>
      </c>
      <c r="D444" s="51">
        <v>35494</v>
      </c>
      <c r="E444" s="49"/>
    </row>
    <row r="445" spans="1:5" ht="33.75">
      <c r="A445" s="49" t="s">
        <v>1376</v>
      </c>
      <c r="B445" s="50" t="s">
        <v>1377</v>
      </c>
      <c r="C445" s="50" t="s">
        <v>1378</v>
      </c>
      <c r="D445" s="51">
        <v>34548</v>
      </c>
      <c r="E445" s="49"/>
    </row>
    <row r="446" spans="1:5" ht="22.5">
      <c r="A446" s="49" t="s">
        <v>1379</v>
      </c>
      <c r="B446" s="50" t="s">
        <v>1380</v>
      </c>
      <c r="C446" s="50" t="s">
        <v>1381</v>
      </c>
      <c r="D446" s="51">
        <v>35494</v>
      </c>
      <c r="E446" s="49" t="s">
        <v>1382</v>
      </c>
    </row>
    <row r="447" spans="1:5" ht="22.5">
      <c r="A447" s="49" t="s">
        <v>1383</v>
      </c>
      <c r="B447" s="50" t="s">
        <v>1384</v>
      </c>
      <c r="C447" s="50" t="s">
        <v>1385</v>
      </c>
      <c r="D447" s="51">
        <v>35494</v>
      </c>
      <c r="E447" s="49"/>
    </row>
    <row r="448" spans="1:5" ht="22.5">
      <c r="A448" s="49" t="s">
        <v>1386</v>
      </c>
      <c r="B448" s="50" t="s">
        <v>1387</v>
      </c>
      <c r="C448" s="50" t="s">
        <v>1388</v>
      </c>
      <c r="D448" s="51">
        <v>35494</v>
      </c>
      <c r="E448" s="49"/>
    </row>
    <row r="449" spans="1:5" ht="22.5">
      <c r="A449" s="49" t="s">
        <v>1389</v>
      </c>
      <c r="B449" s="50" t="s">
        <v>1390</v>
      </c>
      <c r="C449" s="50"/>
      <c r="D449" s="51">
        <v>35494</v>
      </c>
      <c r="E449" s="49" t="s">
        <v>1179</v>
      </c>
    </row>
    <row r="450" spans="1:5" ht="22.5">
      <c r="A450" s="49" t="s">
        <v>1391</v>
      </c>
      <c r="B450" s="50" t="s">
        <v>1392</v>
      </c>
      <c r="C450" s="50" t="s">
        <v>1393</v>
      </c>
      <c r="D450" s="51">
        <v>35494</v>
      </c>
      <c r="E450" s="49"/>
    </row>
    <row r="451" spans="1:5" ht="22.5">
      <c r="A451" s="49" t="s">
        <v>1394</v>
      </c>
      <c r="B451" s="50" t="s">
        <v>1395</v>
      </c>
      <c r="C451" s="50" t="s">
        <v>1396</v>
      </c>
      <c r="D451" s="51">
        <v>35494</v>
      </c>
      <c r="E451" s="49"/>
    </row>
    <row r="452" spans="1:5" ht="22.5">
      <c r="A452" s="49" t="s">
        <v>1397</v>
      </c>
      <c r="B452" s="50" t="s">
        <v>1398</v>
      </c>
      <c r="C452" s="50" t="s">
        <v>1399</v>
      </c>
      <c r="D452" s="51">
        <v>35494</v>
      </c>
      <c r="E452" s="49"/>
    </row>
    <row r="453" spans="1:5">
      <c r="A453" s="49" t="s">
        <v>1400</v>
      </c>
      <c r="B453" s="50" t="s">
        <v>1401</v>
      </c>
      <c r="C453" s="50"/>
      <c r="D453" s="51">
        <v>35494</v>
      </c>
      <c r="E453" s="49" t="s">
        <v>1402</v>
      </c>
    </row>
    <row r="454" spans="1:5" ht="22.5">
      <c r="A454" s="49" t="s">
        <v>1403</v>
      </c>
      <c r="B454" s="50" t="s">
        <v>1404</v>
      </c>
      <c r="C454" s="50" t="s">
        <v>1405</v>
      </c>
      <c r="D454" s="51">
        <v>35494</v>
      </c>
      <c r="E454" s="49"/>
    </row>
    <row r="455" spans="1:5" ht="22.5">
      <c r="A455" s="49" t="s">
        <v>1406</v>
      </c>
      <c r="B455" s="50" t="s">
        <v>1407</v>
      </c>
      <c r="C455" s="50"/>
      <c r="D455" s="51">
        <v>35494</v>
      </c>
      <c r="E455" s="49" t="s">
        <v>487</v>
      </c>
    </row>
    <row r="456" spans="1:5" ht="22.5">
      <c r="A456" s="49" t="s">
        <v>1408</v>
      </c>
      <c r="B456" s="50" t="s">
        <v>1409</v>
      </c>
      <c r="C456" s="50" t="s">
        <v>1410</v>
      </c>
      <c r="D456" s="51">
        <v>35494</v>
      </c>
      <c r="E456" s="49"/>
    </row>
    <row r="457" spans="1:5" ht="22.5">
      <c r="A457" s="49" t="s">
        <v>1411</v>
      </c>
      <c r="B457" s="50" t="s">
        <v>1412</v>
      </c>
      <c r="C457" s="50"/>
      <c r="D457" s="51">
        <v>35494</v>
      </c>
      <c r="E457" s="49" t="s">
        <v>1413</v>
      </c>
    </row>
    <row r="458" spans="1:5" ht="22.5">
      <c r="A458" s="49" t="s">
        <v>1414</v>
      </c>
      <c r="B458" s="50" t="s">
        <v>1415</v>
      </c>
      <c r="C458" s="50" t="s">
        <v>1416</v>
      </c>
      <c r="D458" s="51">
        <v>35494</v>
      </c>
      <c r="E458" s="49"/>
    </row>
    <row r="459" spans="1:5" ht="22.5">
      <c r="A459" s="49" t="s">
        <v>1417</v>
      </c>
      <c r="B459" s="50" t="s">
        <v>1418</v>
      </c>
      <c r="C459" s="50" t="s">
        <v>1419</v>
      </c>
      <c r="D459" s="51">
        <v>35494</v>
      </c>
      <c r="E459" s="49"/>
    </row>
    <row r="460" spans="1:5" ht="22.5">
      <c r="A460" s="49" t="s">
        <v>1420</v>
      </c>
      <c r="B460" s="50" t="s">
        <v>1421</v>
      </c>
      <c r="C460" s="50" t="s">
        <v>1422</v>
      </c>
      <c r="D460" s="51">
        <v>35494</v>
      </c>
      <c r="E460" s="49"/>
    </row>
    <row r="461" spans="1:5" ht="22.5">
      <c r="A461" s="49" t="s">
        <v>1423</v>
      </c>
      <c r="B461" s="50" t="s">
        <v>1424</v>
      </c>
      <c r="C461" s="50" t="s">
        <v>1425</v>
      </c>
      <c r="D461" s="51">
        <v>35494</v>
      </c>
      <c r="E461" s="49"/>
    </row>
    <row r="462" spans="1:5" ht="22.5">
      <c r="A462" s="49" t="s">
        <v>1426</v>
      </c>
      <c r="B462" s="50" t="s">
        <v>1427</v>
      </c>
      <c r="C462" s="50"/>
      <c r="D462" s="51">
        <v>35494</v>
      </c>
      <c r="E462" s="49" t="s">
        <v>728</v>
      </c>
    </row>
    <row r="463" spans="1:5" ht="22.5">
      <c r="A463" s="49" t="s">
        <v>1428</v>
      </c>
      <c r="B463" s="50" t="s">
        <v>1429</v>
      </c>
      <c r="C463" s="50" t="s">
        <v>1430</v>
      </c>
      <c r="D463" s="51">
        <v>35494</v>
      </c>
      <c r="E463" s="49"/>
    </row>
    <row r="464" spans="1:5" ht="22.5">
      <c r="A464" s="49" t="s">
        <v>1431</v>
      </c>
      <c r="B464" s="50" t="s">
        <v>1432</v>
      </c>
      <c r="C464" s="50"/>
      <c r="D464" s="51">
        <v>35494</v>
      </c>
      <c r="E464" s="49" t="s">
        <v>190</v>
      </c>
    </row>
    <row r="465" spans="1:5" ht="22.5">
      <c r="A465" s="49" t="s">
        <v>1433</v>
      </c>
      <c r="B465" s="50" t="s">
        <v>1434</v>
      </c>
      <c r="C465" s="50" t="s">
        <v>1435</v>
      </c>
      <c r="D465" s="51">
        <v>35494</v>
      </c>
      <c r="E465" s="49"/>
    </row>
    <row r="466" spans="1:5" ht="22.5">
      <c r="A466" s="49" t="s">
        <v>1436</v>
      </c>
      <c r="B466" s="50" t="s">
        <v>1437</v>
      </c>
      <c r="C466" s="50" t="s">
        <v>1438</v>
      </c>
      <c r="D466" s="51">
        <v>35494</v>
      </c>
      <c r="E466" s="49"/>
    </row>
    <row r="467" spans="1:5" ht="22.5">
      <c r="A467" s="49" t="s">
        <v>1439</v>
      </c>
      <c r="B467" s="50" t="s">
        <v>1440</v>
      </c>
      <c r="C467" s="50" t="s">
        <v>1441</v>
      </c>
      <c r="D467" s="51">
        <v>35494</v>
      </c>
      <c r="E467" s="49"/>
    </row>
    <row r="468" spans="1:5" ht="22.5">
      <c r="A468" s="49" t="s">
        <v>1442</v>
      </c>
      <c r="B468" s="50" t="s">
        <v>1443</v>
      </c>
      <c r="C468" s="50" t="s">
        <v>1444</v>
      </c>
      <c r="D468" s="51">
        <v>35494</v>
      </c>
      <c r="E468" s="49"/>
    </row>
    <row r="469" spans="1:5" ht="22.5">
      <c r="A469" s="49" t="s">
        <v>1445</v>
      </c>
      <c r="B469" s="50" t="s">
        <v>1446</v>
      </c>
      <c r="C469" s="50" t="s">
        <v>1447</v>
      </c>
      <c r="D469" s="51">
        <v>35494</v>
      </c>
      <c r="E469" s="49"/>
    </row>
    <row r="470" spans="1:5" ht="22.5">
      <c r="A470" s="49" t="s">
        <v>1448</v>
      </c>
      <c r="B470" s="50" t="s">
        <v>1449</v>
      </c>
      <c r="C470" s="50"/>
      <c r="D470" s="51">
        <v>35494</v>
      </c>
      <c r="E470" s="49" t="s">
        <v>220</v>
      </c>
    </row>
    <row r="471" spans="1:5" ht="22.5">
      <c r="A471" s="49" t="s">
        <v>1450</v>
      </c>
      <c r="B471" s="50" t="s">
        <v>1451</v>
      </c>
      <c r="C471" s="50" t="s">
        <v>1452</v>
      </c>
      <c r="D471" s="51">
        <v>35494</v>
      </c>
      <c r="E471" s="49"/>
    </row>
    <row r="472" spans="1:5" ht="22.5">
      <c r="A472" s="49" t="s">
        <v>1453</v>
      </c>
      <c r="B472" s="50" t="s">
        <v>1454</v>
      </c>
      <c r="C472" s="50"/>
      <c r="D472" s="51">
        <v>35494</v>
      </c>
      <c r="E472" s="49" t="s">
        <v>874</v>
      </c>
    </row>
    <row r="473" spans="1:5" ht="22.5">
      <c r="A473" s="49" t="s">
        <v>1455</v>
      </c>
      <c r="B473" s="50" t="s">
        <v>1456</v>
      </c>
      <c r="C473" s="50" t="s">
        <v>1457</v>
      </c>
      <c r="D473" s="51">
        <v>35494</v>
      </c>
      <c r="E473" s="49"/>
    </row>
    <row r="474" spans="1:5" ht="22.5">
      <c r="A474" s="49" t="s">
        <v>1458</v>
      </c>
      <c r="B474" s="50" t="s">
        <v>1459</v>
      </c>
      <c r="C474" s="50"/>
      <c r="D474" s="51">
        <v>35494</v>
      </c>
      <c r="E474" s="49" t="s">
        <v>499</v>
      </c>
    </row>
    <row r="475" spans="1:5" ht="22.5">
      <c r="A475" s="49" t="s">
        <v>1460</v>
      </c>
      <c r="B475" s="50" t="s">
        <v>1461</v>
      </c>
      <c r="C475" s="50" t="s">
        <v>1462</v>
      </c>
      <c r="D475" s="51">
        <v>35494</v>
      </c>
      <c r="E475" s="49"/>
    </row>
    <row r="476" spans="1:5" ht="22.5">
      <c r="A476" s="49" t="s">
        <v>1463</v>
      </c>
      <c r="B476" s="50" t="s">
        <v>1464</v>
      </c>
      <c r="C476" s="50" t="s">
        <v>1465</v>
      </c>
      <c r="D476" s="51">
        <v>35494</v>
      </c>
      <c r="E476" s="49"/>
    </row>
    <row r="477" spans="1:5" ht="22.5">
      <c r="A477" s="49" t="s">
        <v>1466</v>
      </c>
      <c r="B477" s="50" t="s">
        <v>1467</v>
      </c>
      <c r="C477" s="50" t="s">
        <v>1468</v>
      </c>
      <c r="D477" s="51">
        <v>35494</v>
      </c>
      <c r="E477" s="49"/>
    </row>
    <row r="478" spans="1:5" ht="22.5">
      <c r="A478" s="49" t="s">
        <v>1469</v>
      </c>
      <c r="B478" s="50" t="s">
        <v>1470</v>
      </c>
      <c r="C478" s="50" t="s">
        <v>1471</v>
      </c>
      <c r="D478" s="51">
        <v>35494</v>
      </c>
      <c r="E478" s="49"/>
    </row>
    <row r="479" spans="1:5" ht="22.5">
      <c r="A479" s="49" t="s">
        <v>1472</v>
      </c>
      <c r="B479" s="50" t="s">
        <v>1473</v>
      </c>
      <c r="C479" s="50"/>
      <c r="D479" s="51">
        <v>35494</v>
      </c>
      <c r="E479" s="49" t="s">
        <v>1474</v>
      </c>
    </row>
    <row r="480" spans="1:5" ht="22.5">
      <c r="A480" s="49" t="s">
        <v>1475</v>
      </c>
      <c r="B480" s="50" t="s">
        <v>1476</v>
      </c>
      <c r="C480" s="50" t="s">
        <v>1477</v>
      </c>
      <c r="D480" s="51">
        <v>35494</v>
      </c>
      <c r="E480" s="49"/>
    </row>
    <row r="481" spans="1:5" ht="22.5">
      <c r="A481" s="49" t="s">
        <v>1478</v>
      </c>
      <c r="B481" s="50" t="s">
        <v>1479</v>
      </c>
      <c r="C481" s="50"/>
      <c r="D481" s="51">
        <v>35494</v>
      </c>
      <c r="E481" s="49" t="s">
        <v>1480</v>
      </c>
    </row>
    <row r="482" spans="1:5" ht="22.5">
      <c r="A482" s="49" t="s">
        <v>1481</v>
      </c>
      <c r="B482" s="50" t="s">
        <v>1482</v>
      </c>
      <c r="C482" s="50" t="s">
        <v>1483</v>
      </c>
      <c r="D482" s="51">
        <v>35494</v>
      </c>
      <c r="E482" s="49"/>
    </row>
    <row r="483" spans="1:5" ht="33.75">
      <c r="A483" s="49" t="s">
        <v>1484</v>
      </c>
      <c r="B483" s="50" t="s">
        <v>1485</v>
      </c>
      <c r="C483" s="50" t="s">
        <v>1486</v>
      </c>
      <c r="D483" s="51">
        <v>35494</v>
      </c>
      <c r="E483" s="49"/>
    </row>
    <row r="484" spans="1:5" ht="22.5">
      <c r="A484" s="49" t="s">
        <v>1487</v>
      </c>
      <c r="B484" s="50" t="s">
        <v>1488</v>
      </c>
      <c r="C484" s="50" t="s">
        <v>1489</v>
      </c>
      <c r="D484" s="51">
        <v>34506</v>
      </c>
      <c r="E484" s="49"/>
    </row>
    <row r="485" spans="1:5" ht="22.5">
      <c r="A485" s="49" t="s">
        <v>1490</v>
      </c>
      <c r="B485" s="50" t="s">
        <v>1491</v>
      </c>
      <c r="C485" s="50"/>
      <c r="D485" s="51">
        <v>35494</v>
      </c>
      <c r="E485" s="49" t="s">
        <v>1191</v>
      </c>
    </row>
    <row r="486" spans="1:5" ht="22.5">
      <c r="A486" s="49" t="s">
        <v>1492</v>
      </c>
      <c r="B486" s="50" t="s">
        <v>1493</v>
      </c>
      <c r="C486" s="50" t="s">
        <v>1494</v>
      </c>
      <c r="D486" s="51">
        <v>35494</v>
      </c>
      <c r="E486" s="49"/>
    </row>
    <row r="487" spans="1:5" ht="33.75">
      <c r="A487" s="49" t="s">
        <v>1495</v>
      </c>
      <c r="B487" s="50" t="s">
        <v>1496</v>
      </c>
      <c r="C487" s="50" t="s">
        <v>1497</v>
      </c>
      <c r="D487" s="51">
        <v>35494</v>
      </c>
      <c r="E487" s="49"/>
    </row>
    <row r="488" spans="1:5" ht="22.5">
      <c r="A488" s="49" t="s">
        <v>1498</v>
      </c>
      <c r="B488" s="50" t="s">
        <v>1499</v>
      </c>
      <c r="C488" s="50" t="s">
        <v>1500</v>
      </c>
      <c r="D488" s="51">
        <v>35494</v>
      </c>
      <c r="E488" s="49"/>
    </row>
    <row r="489" spans="1:5" ht="22.5">
      <c r="A489" s="49" t="s">
        <v>1501</v>
      </c>
      <c r="B489" s="50" t="s">
        <v>1502</v>
      </c>
      <c r="C489" s="50" t="s">
        <v>1503</v>
      </c>
      <c r="D489" s="51">
        <v>35494</v>
      </c>
      <c r="E489" s="49"/>
    </row>
    <row r="490" spans="1:5" ht="22.5">
      <c r="A490" s="49" t="s">
        <v>1504</v>
      </c>
      <c r="B490" s="50" t="s">
        <v>1505</v>
      </c>
      <c r="C490" s="50" t="s">
        <v>1506</v>
      </c>
      <c r="D490" s="51">
        <v>35494</v>
      </c>
      <c r="E490" s="49"/>
    </row>
    <row r="491" spans="1:5" ht="22.5">
      <c r="A491" s="49" t="s">
        <v>1507</v>
      </c>
      <c r="B491" s="50" t="s">
        <v>1508</v>
      </c>
      <c r="C491" s="50" t="s">
        <v>1509</v>
      </c>
      <c r="D491" s="51">
        <v>35494</v>
      </c>
      <c r="E491" s="49"/>
    </row>
    <row r="492" spans="1:5" ht="22.5">
      <c r="A492" s="49" t="s">
        <v>1510</v>
      </c>
      <c r="B492" s="50" t="s">
        <v>1511</v>
      </c>
      <c r="C492" s="50"/>
      <c r="D492" s="51">
        <v>35494</v>
      </c>
      <c r="E492" s="49" t="s">
        <v>319</v>
      </c>
    </row>
    <row r="493" spans="1:5" ht="33.75">
      <c r="A493" s="49" t="s">
        <v>1512</v>
      </c>
      <c r="B493" s="50" t="s">
        <v>1513</v>
      </c>
      <c r="C493" s="50" t="s">
        <v>1514</v>
      </c>
      <c r="D493" s="51">
        <v>35494</v>
      </c>
      <c r="E493" s="49"/>
    </row>
    <row r="494" spans="1:5" ht="33.75">
      <c r="A494" s="49" t="s">
        <v>1515</v>
      </c>
      <c r="B494" s="50" t="s">
        <v>1516</v>
      </c>
      <c r="C494" s="50" t="s">
        <v>1517</v>
      </c>
      <c r="D494" s="51">
        <v>35494</v>
      </c>
      <c r="E494" s="49"/>
    </row>
    <row r="495" spans="1:5" ht="22.5">
      <c r="A495" s="49" t="s">
        <v>1518</v>
      </c>
      <c r="B495" s="50" t="s">
        <v>1519</v>
      </c>
      <c r="C495" s="50" t="s">
        <v>1520</v>
      </c>
      <c r="D495" s="51">
        <v>35494</v>
      </c>
      <c r="E495" s="49"/>
    </row>
    <row r="496" spans="1:5" ht="22.5">
      <c r="A496" s="49" t="s">
        <v>1521</v>
      </c>
      <c r="B496" s="50" t="s">
        <v>1522</v>
      </c>
      <c r="C496" s="50"/>
      <c r="D496" s="51">
        <v>35494</v>
      </c>
      <c r="E496" s="49" t="s">
        <v>499</v>
      </c>
    </row>
    <row r="497" spans="1:5" ht="22.5">
      <c r="A497" s="49" t="s">
        <v>1523</v>
      </c>
      <c r="B497" s="50" t="s">
        <v>1524</v>
      </c>
      <c r="C497" s="50" t="s">
        <v>1525</v>
      </c>
      <c r="D497" s="51">
        <v>35494</v>
      </c>
      <c r="E497" s="49"/>
    </row>
    <row r="498" spans="1:5" ht="22.5">
      <c r="A498" s="49" t="s">
        <v>1526</v>
      </c>
      <c r="B498" s="50" t="s">
        <v>1527</v>
      </c>
      <c r="C498" s="50"/>
      <c r="D498" s="51">
        <v>35494</v>
      </c>
      <c r="E498" s="49" t="s">
        <v>226</v>
      </c>
    </row>
    <row r="499" spans="1:5" ht="22.5">
      <c r="A499" s="49" t="s">
        <v>1528</v>
      </c>
      <c r="B499" s="50" t="s">
        <v>1529</v>
      </c>
      <c r="C499" s="50"/>
      <c r="D499" s="51">
        <v>35494</v>
      </c>
      <c r="E499" s="49" t="s">
        <v>214</v>
      </c>
    </row>
    <row r="500" spans="1:5" ht="22.5">
      <c r="A500" s="49" t="s">
        <v>1530</v>
      </c>
      <c r="B500" s="50" t="s">
        <v>1531</v>
      </c>
      <c r="C500" s="50" t="s">
        <v>1532</v>
      </c>
      <c r="D500" s="51">
        <v>35494</v>
      </c>
      <c r="E500" s="49"/>
    </row>
    <row r="501" spans="1:5" ht="22.5">
      <c r="A501" s="49" t="s">
        <v>1533</v>
      </c>
      <c r="B501" s="50" t="s">
        <v>1534</v>
      </c>
      <c r="C501" s="50"/>
      <c r="D501" s="51">
        <v>35494</v>
      </c>
      <c r="E501" s="49" t="s">
        <v>190</v>
      </c>
    </row>
    <row r="502" spans="1:5" ht="22.5">
      <c r="A502" s="49" t="s">
        <v>1535</v>
      </c>
      <c r="B502" s="50" t="s">
        <v>1536</v>
      </c>
      <c r="C502" s="50" t="s">
        <v>1537</v>
      </c>
      <c r="D502" s="51">
        <v>35494</v>
      </c>
      <c r="E502" s="49"/>
    </row>
    <row r="503" spans="1:5" ht="22.5">
      <c r="A503" s="49" t="s">
        <v>1538</v>
      </c>
      <c r="B503" s="50" t="s">
        <v>1539</v>
      </c>
      <c r="C503" s="50" t="s">
        <v>1540</v>
      </c>
      <c r="D503" s="51">
        <v>35494</v>
      </c>
      <c r="E503" s="49"/>
    </row>
    <row r="504" spans="1:5" ht="22.5">
      <c r="A504" s="49" t="s">
        <v>1541</v>
      </c>
      <c r="B504" s="50" t="s">
        <v>1542</v>
      </c>
      <c r="C504" s="50" t="s">
        <v>1543</v>
      </c>
      <c r="D504" s="51">
        <v>35494</v>
      </c>
      <c r="E504" s="49"/>
    </row>
    <row r="505" spans="1:5" ht="22.5">
      <c r="A505" s="49" t="s">
        <v>1544</v>
      </c>
      <c r="B505" s="50" t="s">
        <v>1545</v>
      </c>
      <c r="C505" s="50"/>
      <c r="D505" s="51">
        <v>35494</v>
      </c>
      <c r="E505" s="49" t="s">
        <v>771</v>
      </c>
    </row>
    <row r="506" spans="1:5" ht="22.5">
      <c r="A506" s="49" t="s">
        <v>1546</v>
      </c>
      <c r="B506" s="50" t="s">
        <v>1547</v>
      </c>
      <c r="C506" s="50" t="s">
        <v>1548</v>
      </c>
      <c r="D506" s="51">
        <v>35494</v>
      </c>
      <c r="E506" s="49"/>
    </row>
    <row r="507" spans="1:5" ht="22.5">
      <c r="A507" s="49" t="s">
        <v>1549</v>
      </c>
      <c r="B507" s="50" t="s">
        <v>1550</v>
      </c>
      <c r="C507" s="50"/>
      <c r="D507" s="51">
        <v>35494</v>
      </c>
      <c r="E507" s="49" t="s">
        <v>719</v>
      </c>
    </row>
    <row r="508" spans="1:5" ht="22.5">
      <c r="A508" s="49" t="s">
        <v>1551</v>
      </c>
      <c r="B508" s="50" t="s">
        <v>1552</v>
      </c>
      <c r="C508" s="50" t="s">
        <v>1553</v>
      </c>
      <c r="D508" s="51">
        <v>35494</v>
      </c>
      <c r="E508" s="49"/>
    </row>
    <row r="509" spans="1:5" ht="22.5">
      <c r="A509" s="49" t="s">
        <v>1554</v>
      </c>
      <c r="B509" s="50" t="s">
        <v>1555</v>
      </c>
      <c r="C509" s="50"/>
      <c r="D509" s="51">
        <v>35494</v>
      </c>
      <c r="E509" s="49" t="s">
        <v>1556</v>
      </c>
    </row>
    <row r="510" spans="1:5" ht="22.5">
      <c r="A510" s="49" t="s">
        <v>1557</v>
      </c>
      <c r="B510" s="50" t="s">
        <v>1558</v>
      </c>
      <c r="C510" s="50" t="s">
        <v>1559</v>
      </c>
      <c r="D510" s="51">
        <v>35494</v>
      </c>
      <c r="E510" s="49"/>
    </row>
    <row r="511" spans="1:5" ht="22.5">
      <c r="A511" s="49" t="s">
        <v>1560</v>
      </c>
      <c r="B511" s="50" t="s">
        <v>1561</v>
      </c>
      <c r="C511" s="50" t="s">
        <v>1562</v>
      </c>
      <c r="D511" s="51">
        <v>35494</v>
      </c>
      <c r="E511" s="49"/>
    </row>
    <row r="512" spans="1:5" ht="33.75">
      <c r="A512" s="49" t="s">
        <v>1563</v>
      </c>
      <c r="B512" s="50" t="s">
        <v>1564</v>
      </c>
      <c r="C512" s="50" t="s">
        <v>1562</v>
      </c>
      <c r="D512" s="51">
        <v>35494</v>
      </c>
      <c r="E512" s="49"/>
    </row>
    <row r="513" spans="1:5" ht="22.5">
      <c r="A513" s="49" t="s">
        <v>1565</v>
      </c>
      <c r="B513" s="50" t="s">
        <v>1566</v>
      </c>
      <c r="C513" s="50" t="s">
        <v>1567</v>
      </c>
      <c r="D513" s="51">
        <v>35494</v>
      </c>
      <c r="E513" s="49"/>
    </row>
    <row r="514" spans="1:5" ht="22.5">
      <c r="A514" s="49" t="s">
        <v>1568</v>
      </c>
      <c r="B514" s="50" t="s">
        <v>1569</v>
      </c>
      <c r="C514" s="50"/>
      <c r="D514" s="51">
        <v>35494</v>
      </c>
      <c r="E514" s="49" t="s">
        <v>226</v>
      </c>
    </row>
    <row r="515" spans="1:5" ht="22.5">
      <c r="A515" s="49" t="s">
        <v>1570</v>
      </c>
      <c r="B515" s="50" t="s">
        <v>1571</v>
      </c>
      <c r="C515" s="50" t="s">
        <v>1572</v>
      </c>
      <c r="D515" s="51">
        <v>35494</v>
      </c>
      <c r="E515" s="49"/>
    </row>
    <row r="516" spans="1:5" ht="22.5">
      <c r="A516" s="49" t="s">
        <v>1573</v>
      </c>
      <c r="B516" s="50" t="s">
        <v>1574</v>
      </c>
      <c r="C516" s="50" t="s">
        <v>1575</v>
      </c>
      <c r="D516" s="51">
        <v>35494</v>
      </c>
      <c r="E516" s="49"/>
    </row>
    <row r="517" spans="1:5" ht="22.5">
      <c r="A517" s="49" t="s">
        <v>1576</v>
      </c>
      <c r="B517" s="50" t="s">
        <v>1577</v>
      </c>
      <c r="C517" s="50"/>
      <c r="D517" s="51">
        <v>35494</v>
      </c>
      <c r="E517" s="49" t="s">
        <v>499</v>
      </c>
    </row>
    <row r="518" spans="1:5" ht="22.5">
      <c r="A518" s="49" t="s">
        <v>1578</v>
      </c>
      <c r="B518" s="50" t="s">
        <v>1579</v>
      </c>
      <c r="C518" s="50" t="s">
        <v>1580</v>
      </c>
      <c r="D518" s="51">
        <v>35494</v>
      </c>
      <c r="E518" s="49"/>
    </row>
    <row r="519" spans="1:5" ht="22.5">
      <c r="A519" s="49" t="s">
        <v>1581</v>
      </c>
      <c r="B519" s="50" t="s">
        <v>1582</v>
      </c>
      <c r="C519" s="50" t="s">
        <v>1583</v>
      </c>
      <c r="D519" s="51">
        <v>35494</v>
      </c>
      <c r="E519" s="49"/>
    </row>
    <row r="520" spans="1:5" ht="22.5">
      <c r="A520" s="49" t="s">
        <v>1584</v>
      </c>
      <c r="B520" s="50" t="s">
        <v>1585</v>
      </c>
      <c r="C520" s="50" t="s">
        <v>1586</v>
      </c>
      <c r="D520" s="51">
        <v>35494</v>
      </c>
      <c r="E520" s="49"/>
    </row>
    <row r="521" spans="1:5" ht="22.5">
      <c r="A521" s="49" t="s">
        <v>1587</v>
      </c>
      <c r="B521" s="50" t="s">
        <v>1588</v>
      </c>
      <c r="C521" s="50"/>
      <c r="D521" s="51">
        <v>35494</v>
      </c>
      <c r="E521" s="49" t="s">
        <v>226</v>
      </c>
    </row>
    <row r="522" spans="1:5" ht="22.5">
      <c r="A522" s="49" t="s">
        <v>1589</v>
      </c>
      <c r="B522" s="50" t="s">
        <v>1590</v>
      </c>
      <c r="C522" s="50" t="s">
        <v>1591</v>
      </c>
      <c r="D522" s="51">
        <v>35494</v>
      </c>
      <c r="E522" s="49"/>
    </row>
    <row r="523" spans="1:5" ht="22.5">
      <c r="A523" s="49" t="s">
        <v>1592</v>
      </c>
      <c r="B523" s="50" t="s">
        <v>1593</v>
      </c>
      <c r="C523" s="50"/>
      <c r="D523" s="51">
        <v>35494</v>
      </c>
      <c r="E523" s="49" t="s">
        <v>1594</v>
      </c>
    </row>
    <row r="524" spans="1:5" ht="22.5">
      <c r="A524" s="49" t="s">
        <v>1595</v>
      </c>
      <c r="B524" s="50" t="s">
        <v>1596</v>
      </c>
      <c r="C524" s="50" t="s">
        <v>1597</v>
      </c>
      <c r="D524" s="51">
        <v>35494</v>
      </c>
      <c r="E524" s="49"/>
    </row>
    <row r="525" spans="1:5" ht="22.5">
      <c r="A525" s="49" t="s">
        <v>1598</v>
      </c>
      <c r="B525" s="50" t="s">
        <v>1599</v>
      </c>
      <c r="C525" s="50"/>
      <c r="D525" s="51">
        <v>35494</v>
      </c>
      <c r="E525" s="49" t="s">
        <v>499</v>
      </c>
    </row>
    <row r="526" spans="1:5" ht="22.5">
      <c r="A526" s="49" t="s">
        <v>1600</v>
      </c>
      <c r="B526" s="50" t="s">
        <v>1601</v>
      </c>
      <c r="C526" s="50" t="s">
        <v>1602</v>
      </c>
      <c r="D526" s="51">
        <v>35494</v>
      </c>
      <c r="E526" s="49"/>
    </row>
    <row r="527" spans="1:5" ht="22.5">
      <c r="A527" s="49" t="s">
        <v>1603</v>
      </c>
      <c r="B527" s="50" t="s">
        <v>1604</v>
      </c>
      <c r="C527" s="50" t="s">
        <v>1605</v>
      </c>
      <c r="D527" s="51">
        <v>35494</v>
      </c>
      <c r="E527" s="49" t="s">
        <v>753</v>
      </c>
    </row>
    <row r="528" spans="1:5" ht="22.5">
      <c r="A528" s="49" t="s">
        <v>1606</v>
      </c>
      <c r="B528" s="50" t="s">
        <v>1607</v>
      </c>
      <c r="C528" s="50" t="s">
        <v>1608</v>
      </c>
      <c r="D528" s="51">
        <v>35494</v>
      </c>
      <c r="E528" s="49"/>
    </row>
    <row r="529" spans="1:5" ht="22.5">
      <c r="A529" s="49" t="s">
        <v>1609</v>
      </c>
      <c r="B529" s="50" t="s">
        <v>1610</v>
      </c>
      <c r="C529" s="50"/>
      <c r="D529" s="51">
        <v>35494</v>
      </c>
      <c r="E529" s="49" t="s">
        <v>214</v>
      </c>
    </row>
    <row r="530" spans="1:5" ht="22.5">
      <c r="A530" s="49" t="s">
        <v>1611</v>
      </c>
      <c r="B530" s="50" t="s">
        <v>1612</v>
      </c>
      <c r="C530" s="50" t="s">
        <v>1613</v>
      </c>
      <c r="D530" s="51">
        <v>35494</v>
      </c>
      <c r="E530" s="49"/>
    </row>
    <row r="531" spans="1:5">
      <c r="A531" s="49" t="s">
        <v>1614</v>
      </c>
      <c r="B531" s="50" t="s">
        <v>1615</v>
      </c>
      <c r="C531" s="50" t="s">
        <v>1616</v>
      </c>
      <c r="D531" s="51">
        <v>35494</v>
      </c>
      <c r="E531" s="49"/>
    </row>
    <row r="532" spans="1:5" ht="22.5">
      <c r="A532" s="49" t="s">
        <v>1617</v>
      </c>
      <c r="B532" s="50" t="s">
        <v>1618</v>
      </c>
      <c r="C532" s="50" t="s">
        <v>1619</v>
      </c>
      <c r="D532" s="51">
        <v>35494</v>
      </c>
      <c r="E532" s="49"/>
    </row>
    <row r="533" spans="1:5" ht="22.5">
      <c r="A533" s="49" t="s">
        <v>1620</v>
      </c>
      <c r="B533" s="50" t="s">
        <v>1621</v>
      </c>
      <c r="C533" s="50" t="s">
        <v>1622</v>
      </c>
      <c r="D533" s="51">
        <v>35494</v>
      </c>
      <c r="E533" s="49"/>
    </row>
    <row r="534" spans="1:5" ht="22.5">
      <c r="A534" s="49" t="s">
        <v>1623</v>
      </c>
      <c r="B534" s="50" t="s">
        <v>1624</v>
      </c>
      <c r="C534" s="50" t="s">
        <v>1625</v>
      </c>
      <c r="D534" s="51">
        <v>35494</v>
      </c>
      <c r="E534" s="49"/>
    </row>
    <row r="535" spans="1:5" ht="22.5">
      <c r="A535" s="49" t="s">
        <v>1626</v>
      </c>
      <c r="B535" s="50" t="s">
        <v>1627</v>
      </c>
      <c r="C535" s="50" t="s">
        <v>1628</v>
      </c>
      <c r="D535" s="51">
        <v>35494</v>
      </c>
      <c r="E535" s="49"/>
    </row>
    <row r="536" spans="1:5" ht="22.5">
      <c r="A536" s="49" t="s">
        <v>1629</v>
      </c>
      <c r="B536" s="50" t="s">
        <v>1630</v>
      </c>
      <c r="C536" s="50" t="s">
        <v>1631</v>
      </c>
      <c r="D536" s="51">
        <v>35494</v>
      </c>
      <c r="E536" s="49"/>
    </row>
    <row r="537" spans="1:5" ht="22.5">
      <c r="A537" s="49" t="s">
        <v>1632</v>
      </c>
      <c r="B537" s="50" t="s">
        <v>1633</v>
      </c>
      <c r="C537" s="50" t="s">
        <v>1634</v>
      </c>
      <c r="D537" s="51">
        <v>35494</v>
      </c>
      <c r="E537" s="49"/>
    </row>
    <row r="538" spans="1:5" ht="22.5">
      <c r="A538" s="49" t="s">
        <v>1635</v>
      </c>
      <c r="B538" s="50" t="s">
        <v>1636</v>
      </c>
      <c r="C538" s="50" t="s">
        <v>1637</v>
      </c>
      <c r="D538" s="51">
        <v>35494</v>
      </c>
      <c r="E538" s="49"/>
    </row>
    <row r="539" spans="1:5" ht="22.5">
      <c r="A539" s="49" t="s">
        <v>1638</v>
      </c>
      <c r="B539" s="50" t="s">
        <v>1639</v>
      </c>
      <c r="C539" s="50"/>
      <c r="D539" s="51">
        <v>35494</v>
      </c>
      <c r="E539" s="49" t="s">
        <v>319</v>
      </c>
    </row>
    <row r="540" spans="1:5" ht="22.5">
      <c r="A540" s="49" t="s">
        <v>1640</v>
      </c>
      <c r="B540" s="50" t="s">
        <v>1641</v>
      </c>
      <c r="C540" s="50" t="s">
        <v>1642</v>
      </c>
      <c r="D540" s="51">
        <v>35494</v>
      </c>
      <c r="E540" s="49"/>
    </row>
    <row r="541" spans="1:5" ht="33.75">
      <c r="A541" s="49" t="s">
        <v>1643</v>
      </c>
      <c r="B541" s="50" t="s">
        <v>1644</v>
      </c>
      <c r="C541" s="50" t="s">
        <v>1645</v>
      </c>
      <c r="D541" s="51">
        <v>35494</v>
      </c>
      <c r="E541" s="49"/>
    </row>
    <row r="542" spans="1:5" ht="22.5">
      <c r="A542" s="49" t="s">
        <v>1646</v>
      </c>
      <c r="B542" s="50" t="s">
        <v>1647</v>
      </c>
      <c r="C542" s="50" t="s">
        <v>1648</v>
      </c>
      <c r="D542" s="51">
        <v>35494</v>
      </c>
      <c r="E542" s="49"/>
    </row>
    <row r="543" spans="1:5" ht="22.5">
      <c r="A543" s="49" t="s">
        <v>1649</v>
      </c>
      <c r="B543" s="50" t="s">
        <v>1650</v>
      </c>
      <c r="C543" s="50" t="s">
        <v>1651</v>
      </c>
      <c r="D543" s="51">
        <v>35494</v>
      </c>
      <c r="E543" s="49"/>
    </row>
    <row r="544" spans="1:5" ht="22.5">
      <c r="A544" s="49" t="s">
        <v>1652</v>
      </c>
      <c r="B544" s="50" t="s">
        <v>1653</v>
      </c>
      <c r="C544" s="50"/>
      <c r="D544" s="51">
        <v>35494</v>
      </c>
      <c r="E544" s="49" t="s">
        <v>1556</v>
      </c>
    </row>
    <row r="545" spans="1:5" ht="22.5">
      <c r="A545" s="49" t="s">
        <v>1654</v>
      </c>
      <c r="B545" s="50" t="s">
        <v>1655</v>
      </c>
      <c r="C545" s="50" t="s">
        <v>1656</v>
      </c>
      <c r="D545" s="51">
        <v>35494</v>
      </c>
      <c r="E545" s="49"/>
    </row>
    <row r="546" spans="1:5" ht="22.5">
      <c r="A546" s="49" t="s">
        <v>1657</v>
      </c>
      <c r="B546" s="50" t="s">
        <v>1658</v>
      </c>
      <c r="C546" s="50" t="s">
        <v>1659</v>
      </c>
      <c r="D546" s="51">
        <v>35494</v>
      </c>
      <c r="E546" s="49"/>
    </row>
    <row r="547" spans="1:5" ht="22.5">
      <c r="A547" s="49" t="s">
        <v>1660</v>
      </c>
      <c r="B547" s="50" t="s">
        <v>1661</v>
      </c>
      <c r="C547" s="50" t="s">
        <v>1662</v>
      </c>
      <c r="D547" s="51">
        <v>35494</v>
      </c>
      <c r="E547" s="49"/>
    </row>
    <row r="548" spans="1:5" ht="22.5">
      <c r="A548" s="49" t="s">
        <v>1663</v>
      </c>
      <c r="B548" s="50" t="s">
        <v>1664</v>
      </c>
      <c r="C548" s="50"/>
      <c r="D548" s="51">
        <v>35494</v>
      </c>
      <c r="E548" s="49" t="s">
        <v>392</v>
      </c>
    </row>
    <row r="549" spans="1:5" ht="22.5">
      <c r="A549" s="49" t="s">
        <v>1665</v>
      </c>
      <c r="B549" s="50" t="s">
        <v>1666</v>
      </c>
      <c r="C549" s="50" t="s">
        <v>1667</v>
      </c>
      <c r="D549" s="51">
        <v>35494</v>
      </c>
      <c r="E549" s="49"/>
    </row>
    <row r="550" spans="1:5" ht="22.5">
      <c r="A550" s="49" t="s">
        <v>1668</v>
      </c>
      <c r="B550" s="50" t="s">
        <v>1669</v>
      </c>
      <c r="C550" s="50"/>
      <c r="D550" s="51">
        <v>35494</v>
      </c>
      <c r="E550" s="49" t="s">
        <v>1670</v>
      </c>
    </row>
    <row r="551" spans="1:5" ht="22.5">
      <c r="A551" s="49" t="s">
        <v>1671</v>
      </c>
      <c r="B551" s="50" t="s">
        <v>1672</v>
      </c>
      <c r="C551" s="50" t="s">
        <v>1673</v>
      </c>
      <c r="D551" s="51">
        <v>35494</v>
      </c>
      <c r="E551" s="49"/>
    </row>
    <row r="552" spans="1:5" ht="22.5">
      <c r="A552" s="49" t="s">
        <v>1674</v>
      </c>
      <c r="B552" s="50" t="s">
        <v>1675</v>
      </c>
      <c r="C552" s="50" t="s">
        <v>1676</v>
      </c>
      <c r="D552" s="51">
        <v>35494</v>
      </c>
      <c r="E552" s="49"/>
    </row>
    <row r="553" spans="1:5" ht="22.5">
      <c r="A553" s="49" t="s">
        <v>1677</v>
      </c>
      <c r="B553" s="50" t="s">
        <v>1678</v>
      </c>
      <c r="C553" s="50"/>
      <c r="D553" s="51">
        <v>35494</v>
      </c>
      <c r="E553" s="49" t="s">
        <v>1679</v>
      </c>
    </row>
    <row r="554" spans="1:5" ht="22.5">
      <c r="A554" s="49" t="s">
        <v>1680</v>
      </c>
      <c r="B554" s="50" t="s">
        <v>1681</v>
      </c>
      <c r="C554" s="50" t="s">
        <v>1682</v>
      </c>
      <c r="D554" s="51">
        <v>35494</v>
      </c>
      <c r="E554" s="49"/>
    </row>
    <row r="555" spans="1:5" ht="22.5">
      <c r="A555" s="49" t="s">
        <v>1683</v>
      </c>
      <c r="B555" s="50" t="s">
        <v>1684</v>
      </c>
      <c r="C555" s="50"/>
      <c r="D555" s="51">
        <v>35494</v>
      </c>
      <c r="E555" s="49" t="s">
        <v>865</v>
      </c>
    </row>
    <row r="556" spans="1:5" ht="22.5">
      <c r="A556" s="49" t="s">
        <v>1685</v>
      </c>
      <c r="B556" s="50" t="s">
        <v>1686</v>
      </c>
      <c r="C556" s="50" t="s">
        <v>1687</v>
      </c>
      <c r="D556" s="51">
        <v>35494</v>
      </c>
      <c r="E556" s="49"/>
    </row>
    <row r="557" spans="1:5" ht="22.5">
      <c r="A557" s="49" t="s">
        <v>1688</v>
      </c>
      <c r="B557" s="50" t="s">
        <v>1689</v>
      </c>
      <c r="C557" s="50" t="s">
        <v>1690</v>
      </c>
      <c r="D557" s="51">
        <v>35494</v>
      </c>
      <c r="E557" s="49"/>
    </row>
    <row r="558" spans="1:5" ht="22.5">
      <c r="A558" s="49" t="s">
        <v>1691</v>
      </c>
      <c r="B558" s="50" t="s">
        <v>1692</v>
      </c>
      <c r="C558" s="50" t="s">
        <v>1693</v>
      </c>
      <c r="D558" s="51">
        <v>35494</v>
      </c>
      <c r="E558" s="49"/>
    </row>
    <row r="559" spans="1:5" ht="22.5">
      <c r="A559" s="49" t="s">
        <v>1694</v>
      </c>
      <c r="B559" s="50" t="s">
        <v>1695</v>
      </c>
      <c r="C559" s="50" t="s">
        <v>1696</v>
      </c>
      <c r="D559" s="51">
        <v>35494</v>
      </c>
      <c r="E559" s="49"/>
    </row>
    <row r="560" spans="1:5" ht="22.5">
      <c r="A560" s="49" t="s">
        <v>1697</v>
      </c>
      <c r="B560" s="50" t="s">
        <v>1698</v>
      </c>
      <c r="C560" s="50"/>
      <c r="D560" s="51">
        <v>35494</v>
      </c>
      <c r="E560" s="49" t="s">
        <v>728</v>
      </c>
    </row>
    <row r="561" spans="1:5" ht="22.5">
      <c r="A561" s="49" t="s">
        <v>1699</v>
      </c>
      <c r="B561" s="50" t="s">
        <v>1700</v>
      </c>
      <c r="C561" s="50" t="s">
        <v>1701</v>
      </c>
      <c r="D561" s="51">
        <v>35494</v>
      </c>
      <c r="E561" s="49"/>
    </row>
    <row r="562" spans="1:5" ht="22.5">
      <c r="A562" s="49" t="s">
        <v>1702</v>
      </c>
      <c r="B562" s="50" t="s">
        <v>1703</v>
      </c>
      <c r="C562" s="50"/>
      <c r="D562" s="51">
        <v>35494</v>
      </c>
      <c r="E562" s="49" t="s">
        <v>865</v>
      </c>
    </row>
    <row r="563" spans="1:5" ht="22.5">
      <c r="A563" s="49" t="s">
        <v>1704</v>
      </c>
      <c r="B563" s="50" t="s">
        <v>1705</v>
      </c>
      <c r="C563" s="50" t="s">
        <v>1706</v>
      </c>
      <c r="D563" s="51">
        <v>35494</v>
      </c>
      <c r="E563" s="49"/>
    </row>
    <row r="564" spans="1:5" ht="22.5">
      <c r="A564" s="49" t="s">
        <v>1707</v>
      </c>
      <c r="B564" s="50" t="s">
        <v>1708</v>
      </c>
      <c r="C564" s="50"/>
      <c r="D564" s="51">
        <v>35494</v>
      </c>
      <c r="E564" s="49" t="s">
        <v>226</v>
      </c>
    </row>
    <row r="565" spans="1:5" ht="22.5">
      <c r="A565" s="49" t="s">
        <v>1709</v>
      </c>
      <c r="B565" s="50" t="s">
        <v>1710</v>
      </c>
      <c r="C565" s="50" t="s">
        <v>1711</v>
      </c>
      <c r="D565" s="51">
        <v>35494</v>
      </c>
      <c r="E565" s="49"/>
    </row>
    <row r="566" spans="1:5" ht="22.5">
      <c r="A566" s="49" t="s">
        <v>1712</v>
      </c>
      <c r="B566" s="50" t="s">
        <v>1713</v>
      </c>
      <c r="C566" s="50" t="s">
        <v>1714</v>
      </c>
      <c r="D566" s="51">
        <v>35494</v>
      </c>
      <c r="E566" s="49"/>
    </row>
    <row r="567" spans="1:5" ht="22.5">
      <c r="A567" s="49" t="s">
        <v>1715</v>
      </c>
      <c r="B567" s="50" t="s">
        <v>1716</v>
      </c>
      <c r="C567" s="50" t="s">
        <v>1717</v>
      </c>
      <c r="D567" s="51">
        <v>35494</v>
      </c>
      <c r="E567" s="49"/>
    </row>
    <row r="568" spans="1:5" ht="22.5">
      <c r="A568" s="49" t="s">
        <v>1718</v>
      </c>
      <c r="B568" s="50" t="s">
        <v>1719</v>
      </c>
      <c r="C568" s="50" t="s">
        <v>1720</v>
      </c>
      <c r="D568" s="51">
        <v>35494</v>
      </c>
      <c r="E568" s="49"/>
    </row>
    <row r="569" spans="1:5" ht="22.5">
      <c r="A569" s="49" t="s">
        <v>1721</v>
      </c>
      <c r="B569" s="50" t="s">
        <v>1722</v>
      </c>
      <c r="C569" s="50" t="s">
        <v>1723</v>
      </c>
      <c r="D569" s="51">
        <v>35494</v>
      </c>
      <c r="E569" s="49"/>
    </row>
    <row r="570" spans="1:5" ht="22.5">
      <c r="A570" s="49" t="s">
        <v>1724</v>
      </c>
      <c r="B570" s="50" t="s">
        <v>1725</v>
      </c>
      <c r="C570" s="50" t="s">
        <v>1726</v>
      </c>
      <c r="D570" s="51">
        <v>35494</v>
      </c>
      <c r="E570" s="49"/>
    </row>
    <row r="571" spans="1:5" ht="22.5">
      <c r="A571" s="49" t="s">
        <v>1727</v>
      </c>
      <c r="B571" s="50" t="s">
        <v>1728</v>
      </c>
      <c r="C571" s="50" t="s">
        <v>1729</v>
      </c>
      <c r="D571" s="51">
        <v>35494</v>
      </c>
      <c r="E571" s="49"/>
    </row>
    <row r="572" spans="1:5" ht="33.75">
      <c r="A572" s="49" t="s">
        <v>1730</v>
      </c>
      <c r="B572" s="50" t="s">
        <v>1731</v>
      </c>
      <c r="C572" s="50" t="s">
        <v>1732</v>
      </c>
      <c r="D572" s="51">
        <v>35494</v>
      </c>
      <c r="E572" s="49"/>
    </row>
    <row r="573" spans="1:5" ht="33.75">
      <c r="A573" s="49" t="s">
        <v>1733</v>
      </c>
      <c r="B573" s="50" t="s">
        <v>1734</v>
      </c>
      <c r="C573" s="50" t="s">
        <v>1735</v>
      </c>
      <c r="D573" s="51">
        <v>35494</v>
      </c>
      <c r="E573" s="49"/>
    </row>
    <row r="574" spans="1:5" ht="22.5">
      <c r="A574" s="49" t="s">
        <v>1736</v>
      </c>
      <c r="B574" s="50" t="s">
        <v>1737</v>
      </c>
      <c r="C574" s="50" t="s">
        <v>1738</v>
      </c>
      <c r="D574" s="51">
        <v>35494</v>
      </c>
      <c r="E574" s="49"/>
    </row>
    <row r="575" spans="1:5">
      <c r="A575" s="49" t="s">
        <v>1739</v>
      </c>
      <c r="B575" s="50" t="s">
        <v>1740</v>
      </c>
      <c r="C575" s="50"/>
      <c r="D575" s="51">
        <v>35494</v>
      </c>
      <c r="E575" s="49" t="s">
        <v>319</v>
      </c>
    </row>
    <row r="576" spans="1:5" ht="22.5">
      <c r="A576" s="49" t="s">
        <v>1741</v>
      </c>
      <c r="B576" s="50" t="s">
        <v>1742</v>
      </c>
      <c r="C576" s="50"/>
      <c r="D576" s="51">
        <v>35494</v>
      </c>
      <c r="E576" s="49" t="s">
        <v>487</v>
      </c>
    </row>
    <row r="577" spans="1:5" ht="33.75">
      <c r="A577" s="49" t="s">
        <v>1743</v>
      </c>
      <c r="B577" s="50" t="s">
        <v>1744</v>
      </c>
      <c r="C577" s="50" t="s">
        <v>1745</v>
      </c>
      <c r="D577" s="51">
        <v>35494</v>
      </c>
      <c r="E577" s="49"/>
    </row>
    <row r="578" spans="1:5" ht="22.5">
      <c r="A578" s="49" t="s">
        <v>1746</v>
      </c>
      <c r="B578" s="50" t="s">
        <v>1747</v>
      </c>
      <c r="C578" s="50" t="s">
        <v>1748</v>
      </c>
      <c r="D578" s="51">
        <v>35494</v>
      </c>
      <c r="E578" s="49"/>
    </row>
    <row r="579" spans="1:5" ht="22.5">
      <c r="A579" s="49" t="s">
        <v>1749</v>
      </c>
      <c r="B579" s="50" t="s">
        <v>1750</v>
      </c>
      <c r="C579" s="50" t="s">
        <v>1751</v>
      </c>
      <c r="D579" s="51">
        <v>35494</v>
      </c>
      <c r="E579" s="49"/>
    </row>
    <row r="580" spans="1:5" ht="22.5">
      <c r="A580" s="49" t="s">
        <v>1752</v>
      </c>
      <c r="B580" s="50" t="s">
        <v>1753</v>
      </c>
      <c r="C580" s="50" t="s">
        <v>1754</v>
      </c>
      <c r="D580" s="51">
        <v>35494</v>
      </c>
      <c r="E580" s="49"/>
    </row>
    <row r="581" spans="1:5" ht="22.5">
      <c r="A581" s="49" t="s">
        <v>1755</v>
      </c>
      <c r="B581" s="50" t="s">
        <v>1756</v>
      </c>
      <c r="C581" s="50" t="s">
        <v>1757</v>
      </c>
      <c r="D581" s="51">
        <v>35494</v>
      </c>
      <c r="E581" s="49"/>
    </row>
    <row r="582" spans="1:5">
      <c r="A582" s="49" t="s">
        <v>1758</v>
      </c>
      <c r="B582" s="50" t="s">
        <v>1759</v>
      </c>
      <c r="C582" s="50"/>
      <c r="D582" s="51">
        <v>35494</v>
      </c>
      <c r="E582" s="49" t="s">
        <v>1760</v>
      </c>
    </row>
    <row r="583" spans="1:5" ht="22.5">
      <c r="A583" s="49" t="s">
        <v>1761</v>
      </c>
      <c r="B583" s="50" t="s">
        <v>1762</v>
      </c>
      <c r="C583" s="50" t="s">
        <v>1763</v>
      </c>
      <c r="D583" s="51">
        <v>35494</v>
      </c>
      <c r="E583" s="49"/>
    </row>
    <row r="584" spans="1:5" ht="22.5">
      <c r="A584" s="49" t="s">
        <v>1764</v>
      </c>
      <c r="B584" s="50" t="s">
        <v>1765</v>
      </c>
      <c r="C584" s="50" t="s">
        <v>1766</v>
      </c>
      <c r="D584" s="51">
        <v>35494</v>
      </c>
      <c r="E584" s="49"/>
    </row>
    <row r="585" spans="1:5" ht="22.5">
      <c r="A585" s="49" t="s">
        <v>1767</v>
      </c>
      <c r="B585" s="50" t="s">
        <v>1768</v>
      </c>
      <c r="C585" s="50"/>
      <c r="D585" s="51">
        <v>35494</v>
      </c>
      <c r="E585" s="49" t="s">
        <v>1769</v>
      </c>
    </row>
    <row r="586" spans="1:5" ht="22.5">
      <c r="A586" s="49" t="s">
        <v>1770</v>
      </c>
      <c r="B586" s="50" t="s">
        <v>1771</v>
      </c>
      <c r="C586" s="50" t="s">
        <v>1772</v>
      </c>
      <c r="D586" s="51">
        <v>35494</v>
      </c>
      <c r="E586" s="49"/>
    </row>
    <row r="587" spans="1:5" ht="22.5">
      <c r="A587" s="49" t="s">
        <v>1773</v>
      </c>
      <c r="B587" s="50" t="s">
        <v>1774</v>
      </c>
      <c r="C587" s="50" t="s">
        <v>1775</v>
      </c>
      <c r="D587" s="51">
        <v>35494</v>
      </c>
      <c r="E587" s="49"/>
    </row>
    <row r="588" spans="1:5" ht="22.5">
      <c r="A588" s="49" t="s">
        <v>1776</v>
      </c>
      <c r="B588" s="50" t="s">
        <v>1777</v>
      </c>
      <c r="C588" s="50" t="s">
        <v>1778</v>
      </c>
      <c r="D588" s="51">
        <v>35494</v>
      </c>
      <c r="E588" s="49"/>
    </row>
    <row r="589" spans="1:5" ht="33.75">
      <c r="A589" s="49" t="s">
        <v>1779</v>
      </c>
      <c r="B589" s="50" t="s">
        <v>1780</v>
      </c>
      <c r="C589" s="50" t="s">
        <v>1778</v>
      </c>
      <c r="D589" s="51">
        <v>35494</v>
      </c>
      <c r="E589" s="49"/>
    </row>
    <row r="590" spans="1:5" ht="22.5">
      <c r="A590" s="49" t="s">
        <v>1781</v>
      </c>
      <c r="B590" s="50" t="s">
        <v>1782</v>
      </c>
      <c r="C590" s="50"/>
      <c r="D590" s="51">
        <v>35494</v>
      </c>
      <c r="E590" s="49" t="s">
        <v>1783</v>
      </c>
    </row>
    <row r="591" spans="1:5" ht="22.5">
      <c r="A591" s="49" t="s">
        <v>1784</v>
      </c>
      <c r="B591" s="50" t="s">
        <v>1785</v>
      </c>
      <c r="C591" s="50" t="s">
        <v>1786</v>
      </c>
      <c r="D591" s="51">
        <v>35494</v>
      </c>
      <c r="E591" s="49"/>
    </row>
    <row r="592" spans="1:5" ht="22.5">
      <c r="A592" s="49" t="s">
        <v>1787</v>
      </c>
      <c r="B592" s="50" t="s">
        <v>1788</v>
      </c>
      <c r="C592" s="50" t="s">
        <v>1789</v>
      </c>
      <c r="D592" s="51">
        <v>35494</v>
      </c>
      <c r="E592" s="49"/>
    </row>
    <row r="593" spans="1:5">
      <c r="A593" s="49" t="s">
        <v>1790</v>
      </c>
      <c r="B593" s="50" t="s">
        <v>1791</v>
      </c>
      <c r="C593" s="50"/>
      <c r="D593" s="51">
        <v>35494</v>
      </c>
      <c r="E593" s="49" t="s">
        <v>1760</v>
      </c>
    </row>
    <row r="594" spans="1:5" ht="22.5">
      <c r="A594" s="49" t="s">
        <v>1792</v>
      </c>
      <c r="B594" s="50" t="s">
        <v>1793</v>
      </c>
      <c r="C594" s="50" t="s">
        <v>1794</v>
      </c>
      <c r="D594" s="51">
        <v>35494</v>
      </c>
      <c r="E594" s="49"/>
    </row>
    <row r="595" spans="1:5" ht="22.5">
      <c r="A595" s="49" t="s">
        <v>1795</v>
      </c>
      <c r="B595" s="50" t="s">
        <v>1796</v>
      </c>
      <c r="C595" s="50"/>
      <c r="D595" s="51">
        <v>35494</v>
      </c>
      <c r="E595" s="49" t="s">
        <v>771</v>
      </c>
    </row>
    <row r="596" spans="1:5" ht="22.5">
      <c r="A596" s="49" t="s">
        <v>1797</v>
      </c>
      <c r="B596" s="50" t="s">
        <v>1798</v>
      </c>
      <c r="C596" s="50" t="s">
        <v>1799</v>
      </c>
      <c r="D596" s="51">
        <v>35494</v>
      </c>
      <c r="E596" s="49"/>
    </row>
    <row r="597" spans="1:5" ht="22.5">
      <c r="A597" s="49" t="s">
        <v>1800</v>
      </c>
      <c r="B597" s="50" t="s">
        <v>1801</v>
      </c>
      <c r="C597" s="50"/>
      <c r="D597" s="51">
        <v>35494</v>
      </c>
      <c r="E597" s="49" t="s">
        <v>226</v>
      </c>
    </row>
    <row r="598" spans="1:5" ht="22.5">
      <c r="A598" s="49" t="s">
        <v>1802</v>
      </c>
      <c r="B598" s="50" t="s">
        <v>1803</v>
      </c>
      <c r="C598" s="50" t="s">
        <v>1804</v>
      </c>
      <c r="D598" s="51">
        <v>35494</v>
      </c>
      <c r="E598" s="49"/>
    </row>
    <row r="599" spans="1:5" ht="22.5">
      <c r="A599" s="49" t="s">
        <v>1805</v>
      </c>
      <c r="B599" s="50" t="s">
        <v>1806</v>
      </c>
      <c r="C599" s="50" t="s">
        <v>1807</v>
      </c>
      <c r="D599" s="51">
        <v>35494</v>
      </c>
      <c r="E599" s="49"/>
    </row>
    <row r="600" spans="1:5" ht="22.5">
      <c r="A600" s="49" t="s">
        <v>1808</v>
      </c>
      <c r="B600" s="50" t="s">
        <v>1809</v>
      </c>
      <c r="C600" s="50"/>
      <c r="D600" s="51">
        <v>35494</v>
      </c>
      <c r="E600" s="49" t="s">
        <v>1191</v>
      </c>
    </row>
    <row r="601" spans="1:5" ht="22.5">
      <c r="A601" s="49" t="s">
        <v>1810</v>
      </c>
      <c r="B601" s="50" t="s">
        <v>1811</v>
      </c>
      <c r="C601" s="50" t="s">
        <v>1812</v>
      </c>
      <c r="D601" s="51">
        <v>35494</v>
      </c>
      <c r="E601" s="49"/>
    </row>
    <row r="602" spans="1:5" ht="22.5">
      <c r="A602" s="49" t="s">
        <v>1813</v>
      </c>
      <c r="B602" s="50" t="s">
        <v>1814</v>
      </c>
      <c r="C602" s="50"/>
      <c r="D602" s="51">
        <v>35494</v>
      </c>
      <c r="E602" s="49" t="s">
        <v>719</v>
      </c>
    </row>
    <row r="603" spans="1:5" ht="22.5">
      <c r="A603" s="49" t="s">
        <v>1815</v>
      </c>
      <c r="B603" s="50" t="s">
        <v>1816</v>
      </c>
      <c r="C603" s="50" t="s">
        <v>1817</v>
      </c>
      <c r="D603" s="51">
        <v>35494</v>
      </c>
      <c r="E603" s="49"/>
    </row>
    <row r="604" spans="1:5" ht="22.5">
      <c r="A604" s="49" t="s">
        <v>1818</v>
      </c>
      <c r="B604" s="50" t="s">
        <v>1819</v>
      </c>
      <c r="C604" s="50" t="s">
        <v>1820</v>
      </c>
      <c r="D604" s="51">
        <v>35494</v>
      </c>
      <c r="E604" s="49"/>
    </row>
    <row r="605" spans="1:5" ht="22.5">
      <c r="A605" s="49" t="s">
        <v>1821</v>
      </c>
      <c r="B605" s="50" t="s">
        <v>1822</v>
      </c>
      <c r="C605" s="50" t="s">
        <v>1823</v>
      </c>
      <c r="D605" s="51">
        <v>35494</v>
      </c>
      <c r="E605" s="49"/>
    </row>
    <row r="606" spans="1:5" ht="22.5">
      <c r="A606" s="49" t="s">
        <v>1824</v>
      </c>
      <c r="B606" s="50" t="s">
        <v>1825</v>
      </c>
      <c r="C606" s="50" t="s">
        <v>1826</v>
      </c>
      <c r="D606" s="51">
        <v>35494</v>
      </c>
      <c r="E606" s="49"/>
    </row>
    <row r="607" spans="1:5" ht="33.75">
      <c r="A607" s="49" t="s">
        <v>1827</v>
      </c>
      <c r="B607" s="50" t="s">
        <v>1828</v>
      </c>
      <c r="C607" s="50" t="s">
        <v>1829</v>
      </c>
      <c r="D607" s="51">
        <v>35494</v>
      </c>
      <c r="E607" s="49"/>
    </row>
    <row r="608" spans="1:5" ht="22.5">
      <c r="A608" s="49" t="s">
        <v>1830</v>
      </c>
      <c r="B608" s="50" t="s">
        <v>1831</v>
      </c>
      <c r="C608" s="50" t="s">
        <v>1832</v>
      </c>
      <c r="D608" s="51">
        <v>35494</v>
      </c>
      <c r="E608" s="49"/>
    </row>
    <row r="609" spans="1:5" ht="22.5">
      <c r="A609" s="49" t="s">
        <v>1833</v>
      </c>
      <c r="B609" s="50" t="s">
        <v>1834</v>
      </c>
      <c r="C609" s="50" t="s">
        <v>1835</v>
      </c>
      <c r="D609" s="51">
        <v>35494</v>
      </c>
      <c r="E609" s="49"/>
    </row>
    <row r="610" spans="1:5" ht="22.5">
      <c r="A610" s="49" t="s">
        <v>1836</v>
      </c>
      <c r="B610" s="50" t="s">
        <v>1837</v>
      </c>
      <c r="C610" s="50" t="s">
        <v>1838</v>
      </c>
      <c r="D610" s="51">
        <v>35494</v>
      </c>
      <c r="E610" s="49" t="s">
        <v>753</v>
      </c>
    </row>
    <row r="611" spans="1:5" ht="22.5">
      <c r="A611" s="49" t="s">
        <v>1839</v>
      </c>
      <c r="B611" s="50" t="s">
        <v>1840</v>
      </c>
      <c r="C611" s="50" t="s">
        <v>1841</v>
      </c>
      <c r="D611" s="51">
        <v>35494</v>
      </c>
      <c r="E611" s="49"/>
    </row>
    <row r="612" spans="1:5" ht="22.5">
      <c r="A612" s="49" t="s">
        <v>1842</v>
      </c>
      <c r="B612" s="50" t="s">
        <v>1843</v>
      </c>
      <c r="C612" s="50" t="s">
        <v>1844</v>
      </c>
      <c r="D612" s="51">
        <v>35494</v>
      </c>
      <c r="E612" s="49"/>
    </row>
    <row r="613" spans="1:5">
      <c r="A613" s="49" t="s">
        <v>1845</v>
      </c>
      <c r="B613" s="50" t="s">
        <v>1846</v>
      </c>
      <c r="C613" s="50" t="s">
        <v>1847</v>
      </c>
      <c r="D613" s="51">
        <v>35807</v>
      </c>
      <c r="E613" s="49"/>
    </row>
    <row r="614" spans="1:5" ht="22.5">
      <c r="A614" s="49" t="s">
        <v>1848</v>
      </c>
      <c r="B614" s="50" t="s">
        <v>1849</v>
      </c>
      <c r="C614" s="50" t="s">
        <v>1850</v>
      </c>
      <c r="D614" s="51">
        <v>35494</v>
      </c>
      <c r="E614" s="49"/>
    </row>
    <row r="615" spans="1:5" ht="22.5">
      <c r="A615" s="49" t="s">
        <v>1851</v>
      </c>
      <c r="B615" s="50" t="s">
        <v>1852</v>
      </c>
      <c r="C615" s="50" t="s">
        <v>1853</v>
      </c>
      <c r="D615" s="51">
        <v>35494</v>
      </c>
      <c r="E615" s="49"/>
    </row>
    <row r="616" spans="1:5" ht="22.5">
      <c r="A616" s="49" t="s">
        <v>1854</v>
      </c>
      <c r="B616" s="50" t="s">
        <v>1855</v>
      </c>
      <c r="C616" s="50" t="s">
        <v>1856</v>
      </c>
      <c r="D616" s="51">
        <v>35765</v>
      </c>
      <c r="E616" s="49"/>
    </row>
    <row r="617" spans="1:5" ht="22.5">
      <c r="A617" s="49" t="s">
        <v>1857</v>
      </c>
      <c r="B617" s="50" t="s">
        <v>1858</v>
      </c>
      <c r="C617" s="50" t="s">
        <v>1859</v>
      </c>
      <c r="D617" s="51">
        <v>35835</v>
      </c>
      <c r="E617" s="49"/>
    </row>
    <row r="618" spans="1:5" ht="22.5">
      <c r="A618" s="49" t="s">
        <v>1860</v>
      </c>
      <c r="B618" s="50" t="s">
        <v>1861</v>
      </c>
      <c r="C618" s="50" t="s">
        <v>1862</v>
      </c>
      <c r="D618" s="51">
        <v>35863</v>
      </c>
      <c r="E618" s="49"/>
    </row>
    <row r="619" spans="1:5" ht="22.5">
      <c r="A619" s="49" t="s">
        <v>1863</v>
      </c>
      <c r="B619" s="50" t="s">
        <v>1864</v>
      </c>
      <c r="C619" s="50" t="s">
        <v>1865</v>
      </c>
      <c r="D619" s="51">
        <v>35863</v>
      </c>
      <c r="E619" s="49"/>
    </row>
    <row r="620" spans="1:5" ht="22.5">
      <c r="A620" s="49" t="s">
        <v>1866</v>
      </c>
      <c r="B620" s="50" t="s">
        <v>1867</v>
      </c>
      <c r="C620" s="50" t="s">
        <v>1868</v>
      </c>
      <c r="D620" s="51">
        <v>35863</v>
      </c>
      <c r="E620" s="49"/>
    </row>
    <row r="621" spans="1:5" ht="22.5">
      <c r="A621" s="49" t="s">
        <v>1869</v>
      </c>
      <c r="B621" s="50" t="s">
        <v>1870</v>
      </c>
      <c r="C621" s="50" t="s">
        <v>1763</v>
      </c>
      <c r="D621" s="51">
        <v>35863</v>
      </c>
      <c r="E621" s="49"/>
    </row>
    <row r="622" spans="1:5" ht="33.75">
      <c r="A622" s="49" t="s">
        <v>1871</v>
      </c>
      <c r="B622" s="50" t="s">
        <v>1872</v>
      </c>
      <c r="C622" s="50" t="s">
        <v>1873</v>
      </c>
      <c r="D622" s="51">
        <v>35863</v>
      </c>
      <c r="E622" s="49"/>
    </row>
    <row r="623" spans="1:5" ht="22.5">
      <c r="A623" s="49" t="s">
        <v>1874</v>
      </c>
      <c r="B623" s="50" t="s">
        <v>1875</v>
      </c>
      <c r="C623" s="50" t="s">
        <v>1876</v>
      </c>
      <c r="D623" s="51">
        <v>35828</v>
      </c>
      <c r="E623" s="49"/>
    </row>
    <row r="624" spans="1:5" ht="22.5">
      <c r="A624" s="49" t="s">
        <v>1877</v>
      </c>
      <c r="B624" s="50" t="s">
        <v>1878</v>
      </c>
      <c r="C624" s="50" t="s">
        <v>1879</v>
      </c>
      <c r="D624" s="51">
        <v>35828</v>
      </c>
      <c r="E624" s="49"/>
    </row>
    <row r="625" spans="1:5" ht="22.5">
      <c r="A625" s="49" t="s">
        <v>1880</v>
      </c>
      <c r="B625" s="50" t="s">
        <v>1881</v>
      </c>
      <c r="C625" s="50" t="s">
        <v>1882</v>
      </c>
      <c r="D625" s="51">
        <v>35863</v>
      </c>
      <c r="E625" s="49"/>
    </row>
    <row r="626" spans="1:5" ht="22.5">
      <c r="A626" s="49" t="s">
        <v>1883</v>
      </c>
      <c r="B626" s="50" t="s">
        <v>1884</v>
      </c>
      <c r="C626" s="50" t="s">
        <v>1885</v>
      </c>
      <c r="D626" s="51">
        <v>35849</v>
      </c>
      <c r="E626" s="49"/>
    </row>
    <row r="627" spans="1:5" ht="22.5">
      <c r="A627" s="49" t="s">
        <v>1886</v>
      </c>
      <c r="B627" s="50" t="s">
        <v>1887</v>
      </c>
      <c r="C627" s="50" t="s">
        <v>1888</v>
      </c>
      <c r="D627" s="51">
        <v>35835</v>
      </c>
      <c r="E627" s="49"/>
    </row>
    <row r="628" spans="1:5" ht="22.5">
      <c r="A628" s="49" t="s">
        <v>1889</v>
      </c>
      <c r="B628" s="50" t="s">
        <v>1890</v>
      </c>
      <c r="C628" s="50" t="s">
        <v>1891</v>
      </c>
      <c r="D628" s="51">
        <v>35961</v>
      </c>
      <c r="E628" s="49"/>
    </row>
    <row r="629" spans="1:5" ht="22.5">
      <c r="A629" s="49" t="s">
        <v>1892</v>
      </c>
      <c r="B629" s="50" t="s">
        <v>1893</v>
      </c>
      <c r="C629" s="50" t="s">
        <v>1894</v>
      </c>
      <c r="D629" s="51">
        <v>35863</v>
      </c>
      <c r="E629" s="49"/>
    </row>
    <row r="630" spans="1:5" ht="22.5">
      <c r="A630" s="49" t="s">
        <v>1895</v>
      </c>
      <c r="B630" s="50" t="s">
        <v>1896</v>
      </c>
      <c r="C630" s="50" t="s">
        <v>1897</v>
      </c>
      <c r="D630" s="51">
        <v>35863</v>
      </c>
      <c r="E630" s="49"/>
    </row>
    <row r="631" spans="1:5" ht="22.5">
      <c r="A631" s="49" t="s">
        <v>1898</v>
      </c>
      <c r="B631" s="50" t="s">
        <v>1899</v>
      </c>
      <c r="C631" s="50" t="s">
        <v>1900</v>
      </c>
      <c r="D631" s="51">
        <v>35947</v>
      </c>
      <c r="E631" s="49"/>
    </row>
    <row r="632" spans="1:5" ht="33.75">
      <c r="A632" s="49" t="s">
        <v>1901</v>
      </c>
      <c r="B632" s="50" t="s">
        <v>1902</v>
      </c>
      <c r="C632" s="50" t="s">
        <v>1903</v>
      </c>
      <c r="D632" s="51">
        <v>35863</v>
      </c>
      <c r="E632" s="49" t="s">
        <v>1904</v>
      </c>
    </row>
    <row r="633" spans="1:5" ht="22.5">
      <c r="A633" s="49" t="s">
        <v>1905</v>
      </c>
      <c r="B633" s="50" t="s">
        <v>1906</v>
      </c>
      <c r="C633" s="50" t="s">
        <v>1907</v>
      </c>
      <c r="D633" s="51">
        <v>35765</v>
      </c>
      <c r="E633" s="49"/>
    </row>
    <row r="634" spans="1:5" ht="22.5">
      <c r="A634" s="49" t="s">
        <v>1908</v>
      </c>
      <c r="B634" s="50" t="s">
        <v>1909</v>
      </c>
      <c r="C634" s="50" t="s">
        <v>1910</v>
      </c>
      <c r="D634" s="51">
        <v>35765</v>
      </c>
      <c r="E634" s="49"/>
    </row>
    <row r="635" spans="1:5" ht="22.5">
      <c r="A635" s="49" t="s">
        <v>1911</v>
      </c>
      <c r="B635" s="50" t="s">
        <v>1912</v>
      </c>
      <c r="C635" s="50" t="s">
        <v>1913</v>
      </c>
      <c r="D635" s="51">
        <v>35765</v>
      </c>
      <c r="E635" s="49"/>
    </row>
    <row r="636" spans="1:5" ht="22.5">
      <c r="A636" s="49" t="s">
        <v>1914</v>
      </c>
      <c r="B636" s="50" t="s">
        <v>1915</v>
      </c>
      <c r="C636" s="50" t="s">
        <v>1916</v>
      </c>
      <c r="D636" s="51">
        <v>35807</v>
      </c>
      <c r="E636" s="49"/>
    </row>
    <row r="637" spans="1:5" ht="22.5">
      <c r="A637" s="49" t="s">
        <v>1917</v>
      </c>
      <c r="B637" s="50" t="s">
        <v>1918</v>
      </c>
      <c r="C637" s="50" t="s">
        <v>1919</v>
      </c>
      <c r="D637" s="51">
        <v>35849</v>
      </c>
      <c r="E637" s="49"/>
    </row>
    <row r="638" spans="1:5" ht="22.5">
      <c r="A638" s="49" t="s">
        <v>1920</v>
      </c>
      <c r="B638" s="50" t="s">
        <v>1921</v>
      </c>
      <c r="C638" s="50" t="s">
        <v>1922</v>
      </c>
      <c r="D638" s="51">
        <v>35849</v>
      </c>
      <c r="E638" s="49"/>
    </row>
    <row r="639" spans="1:5" ht="22.5">
      <c r="A639" s="49" t="s">
        <v>1923</v>
      </c>
      <c r="B639" s="50" t="s">
        <v>1924</v>
      </c>
      <c r="C639" s="50" t="s">
        <v>1925</v>
      </c>
      <c r="D639" s="51">
        <v>35807</v>
      </c>
      <c r="E639" s="49"/>
    </row>
    <row r="640" spans="1:5" ht="22.5">
      <c r="A640" s="49" t="s">
        <v>1926</v>
      </c>
      <c r="B640" s="50" t="s">
        <v>1927</v>
      </c>
      <c r="C640" s="50" t="s">
        <v>1928</v>
      </c>
      <c r="D640" s="51">
        <v>35849</v>
      </c>
      <c r="E640" s="49"/>
    </row>
    <row r="641" spans="1:5" ht="22.5">
      <c r="A641" s="49" t="s">
        <v>1929</v>
      </c>
      <c r="B641" s="50" t="s">
        <v>1930</v>
      </c>
      <c r="C641" s="50" t="s">
        <v>1931</v>
      </c>
      <c r="D641" s="51">
        <v>35849</v>
      </c>
      <c r="E641" s="49"/>
    </row>
    <row r="642" spans="1:5" ht="22.5">
      <c r="A642" s="49" t="s">
        <v>1932</v>
      </c>
      <c r="B642" s="50" t="s">
        <v>1933</v>
      </c>
      <c r="C642" s="50" t="s">
        <v>1934</v>
      </c>
      <c r="D642" s="51">
        <v>35849</v>
      </c>
      <c r="E642" s="49"/>
    </row>
    <row r="643" spans="1:5" ht="22.5">
      <c r="A643" s="49" t="s">
        <v>1935</v>
      </c>
      <c r="B643" s="50" t="s">
        <v>1936</v>
      </c>
      <c r="C643" s="50" t="s">
        <v>1937</v>
      </c>
      <c r="D643" s="51">
        <v>35849</v>
      </c>
      <c r="E643" s="49"/>
    </row>
    <row r="644" spans="1:5" ht="22.5">
      <c r="A644" s="49" t="s">
        <v>1938</v>
      </c>
      <c r="B644" s="50" t="s">
        <v>1939</v>
      </c>
      <c r="C644" s="50" t="s">
        <v>1940</v>
      </c>
      <c r="D644" s="51">
        <v>35807</v>
      </c>
      <c r="E644" s="49"/>
    </row>
    <row r="645" spans="1:5" ht="22.5">
      <c r="A645" s="49" t="s">
        <v>1941</v>
      </c>
      <c r="B645" s="50" t="s">
        <v>1942</v>
      </c>
      <c r="C645" s="50" t="s">
        <v>1943</v>
      </c>
      <c r="D645" s="51">
        <v>35807</v>
      </c>
      <c r="E645" s="49" t="s">
        <v>1944</v>
      </c>
    </row>
    <row r="646" spans="1:5" ht="22.5">
      <c r="A646" s="49" t="s">
        <v>1945</v>
      </c>
      <c r="B646" s="50" t="s">
        <v>1946</v>
      </c>
      <c r="C646" s="50" t="s">
        <v>1947</v>
      </c>
      <c r="D646" s="51">
        <v>35849</v>
      </c>
      <c r="E646" s="49"/>
    </row>
    <row r="647" spans="1:5" ht="22.5">
      <c r="A647" s="49" t="s">
        <v>1948</v>
      </c>
      <c r="B647" s="50" t="s">
        <v>1949</v>
      </c>
      <c r="C647" s="50" t="s">
        <v>1950</v>
      </c>
      <c r="D647" s="51">
        <v>35765</v>
      </c>
      <c r="E647" s="49"/>
    </row>
    <row r="648" spans="1:5" ht="22.5">
      <c r="A648" s="49" t="s">
        <v>1951</v>
      </c>
      <c r="B648" s="50" t="s">
        <v>1952</v>
      </c>
      <c r="C648" s="50" t="s">
        <v>1953</v>
      </c>
      <c r="D648" s="51">
        <v>35926</v>
      </c>
      <c r="E648" s="49"/>
    </row>
    <row r="649" spans="1:5" ht="22.5">
      <c r="A649" s="49" t="s">
        <v>1954</v>
      </c>
      <c r="B649" s="50" t="s">
        <v>1955</v>
      </c>
      <c r="C649" s="50" t="s">
        <v>1956</v>
      </c>
      <c r="D649" s="51">
        <v>35863</v>
      </c>
      <c r="E649" s="49"/>
    </row>
    <row r="650" spans="1:5" ht="22.5">
      <c r="A650" s="49" t="s">
        <v>1957</v>
      </c>
      <c r="B650" s="50" t="s">
        <v>1958</v>
      </c>
      <c r="C650" s="50" t="s">
        <v>1959</v>
      </c>
      <c r="D650" s="51">
        <v>35863</v>
      </c>
      <c r="E650" s="49"/>
    </row>
    <row r="651" spans="1:5" ht="22.5">
      <c r="A651" s="49" t="s">
        <v>1960</v>
      </c>
      <c r="B651" s="50" t="s">
        <v>1961</v>
      </c>
      <c r="C651" s="50" t="s">
        <v>1962</v>
      </c>
      <c r="D651" s="51">
        <v>35919</v>
      </c>
      <c r="E651" s="49"/>
    </row>
    <row r="652" spans="1:5" ht="22.5">
      <c r="A652" s="49" t="s">
        <v>1963</v>
      </c>
      <c r="B652" s="50" t="s">
        <v>1964</v>
      </c>
      <c r="C652" s="50" t="s">
        <v>1965</v>
      </c>
      <c r="D652" s="51">
        <v>35863</v>
      </c>
      <c r="E652" s="49"/>
    </row>
    <row r="653" spans="1:5" ht="22.5">
      <c r="A653" s="49" t="s">
        <v>1966</v>
      </c>
      <c r="B653" s="50" t="s">
        <v>1967</v>
      </c>
      <c r="C653" s="50" t="s">
        <v>1968</v>
      </c>
      <c r="D653" s="51">
        <v>35835</v>
      </c>
      <c r="E653" s="49"/>
    </row>
    <row r="654" spans="1:5" ht="22.5">
      <c r="A654" s="49" t="s">
        <v>1969</v>
      </c>
      <c r="B654" s="50" t="s">
        <v>1970</v>
      </c>
      <c r="C654" s="50" t="s">
        <v>1971</v>
      </c>
      <c r="D654" s="51">
        <v>35835</v>
      </c>
      <c r="E654" s="49"/>
    </row>
    <row r="655" spans="1:5" ht="22.5">
      <c r="A655" s="49" t="s">
        <v>1972</v>
      </c>
      <c r="B655" s="50" t="s">
        <v>1973</v>
      </c>
      <c r="C655" s="50" t="s">
        <v>1974</v>
      </c>
      <c r="D655" s="51">
        <v>35842</v>
      </c>
      <c r="E655" s="49"/>
    </row>
    <row r="656" spans="1:5" ht="22.5">
      <c r="A656" s="49" t="s">
        <v>1975</v>
      </c>
      <c r="B656" s="50" t="s">
        <v>1976</v>
      </c>
      <c r="C656" s="50" t="s">
        <v>1977</v>
      </c>
      <c r="D656" s="51">
        <v>35814</v>
      </c>
      <c r="E656" s="49"/>
    </row>
    <row r="657" spans="1:5">
      <c r="A657" s="49" t="s">
        <v>1978</v>
      </c>
      <c r="B657" s="50" t="s">
        <v>1979</v>
      </c>
      <c r="C657" s="50" t="s">
        <v>1980</v>
      </c>
      <c r="D657" s="51">
        <v>35835</v>
      </c>
      <c r="E657" s="49"/>
    </row>
    <row r="658" spans="1:5" ht="22.5">
      <c r="A658" s="49" t="s">
        <v>1981</v>
      </c>
      <c r="B658" s="50" t="s">
        <v>1982</v>
      </c>
      <c r="C658" s="50" t="s">
        <v>1983</v>
      </c>
      <c r="D658" s="51">
        <v>35835</v>
      </c>
      <c r="E658" s="49"/>
    </row>
    <row r="659" spans="1:5" ht="22.5">
      <c r="A659" s="49" t="s">
        <v>1984</v>
      </c>
      <c r="B659" s="50" t="s">
        <v>1985</v>
      </c>
      <c r="C659" s="50" t="s">
        <v>1986</v>
      </c>
      <c r="D659" s="51">
        <v>35849</v>
      </c>
      <c r="E659" s="49"/>
    </row>
    <row r="660" spans="1:5" ht="22.5">
      <c r="A660" s="49" t="s">
        <v>1987</v>
      </c>
      <c r="B660" s="50" t="s">
        <v>1988</v>
      </c>
      <c r="C660" s="50" t="s">
        <v>1989</v>
      </c>
      <c r="D660" s="51">
        <v>35814</v>
      </c>
      <c r="E660" s="49"/>
    </row>
    <row r="661" spans="1:5" ht="22.5">
      <c r="A661" s="49" t="s">
        <v>1990</v>
      </c>
      <c r="B661" s="50" t="s">
        <v>1991</v>
      </c>
      <c r="C661" s="50" t="s">
        <v>1992</v>
      </c>
      <c r="D661" s="51">
        <v>35814</v>
      </c>
      <c r="E661" s="49"/>
    </row>
    <row r="662" spans="1:5" ht="22.5">
      <c r="A662" s="49" t="s">
        <v>1993</v>
      </c>
      <c r="B662" s="50" t="s">
        <v>1994</v>
      </c>
      <c r="C662" s="50" t="s">
        <v>1995</v>
      </c>
      <c r="D662" s="51">
        <v>35849</v>
      </c>
      <c r="E662" s="49"/>
    </row>
    <row r="663" spans="1:5" ht="22.5">
      <c r="A663" s="49" t="s">
        <v>1996</v>
      </c>
      <c r="B663" s="50" t="s">
        <v>1997</v>
      </c>
      <c r="C663" s="50" t="s">
        <v>1998</v>
      </c>
      <c r="D663" s="51">
        <v>35863</v>
      </c>
      <c r="E663" s="49"/>
    </row>
    <row r="664" spans="1:5" ht="22.5">
      <c r="A664" s="49" t="s">
        <v>1999</v>
      </c>
      <c r="B664" s="50" t="s">
        <v>2000</v>
      </c>
      <c r="C664" s="50" t="s">
        <v>2001</v>
      </c>
      <c r="D664" s="51">
        <v>35814</v>
      </c>
      <c r="E664" s="49"/>
    </row>
    <row r="665" spans="1:5" ht="22.5">
      <c r="A665" s="49" t="s">
        <v>2002</v>
      </c>
      <c r="B665" s="50" t="s">
        <v>2003</v>
      </c>
      <c r="C665" s="50" t="s">
        <v>2004</v>
      </c>
      <c r="D665" s="51">
        <v>35856</v>
      </c>
      <c r="E665" s="49"/>
    </row>
    <row r="666" spans="1:5" ht="22.5">
      <c r="A666" s="49" t="s">
        <v>2005</v>
      </c>
      <c r="B666" s="50" t="s">
        <v>2006</v>
      </c>
      <c r="C666" s="50" t="s">
        <v>2007</v>
      </c>
      <c r="D666" s="51">
        <v>35856</v>
      </c>
      <c r="E666" s="49"/>
    </row>
    <row r="667" spans="1:5" ht="22.5">
      <c r="A667" s="49" t="s">
        <v>2008</v>
      </c>
      <c r="B667" s="50" t="s">
        <v>2009</v>
      </c>
      <c r="C667" s="50" t="s">
        <v>2010</v>
      </c>
      <c r="D667" s="51">
        <v>35891</v>
      </c>
      <c r="E667" s="49"/>
    </row>
    <row r="668" spans="1:5" ht="22.5">
      <c r="A668" s="49" t="s">
        <v>2011</v>
      </c>
      <c r="B668" s="50" t="s">
        <v>2012</v>
      </c>
      <c r="C668" s="50" t="s">
        <v>2013</v>
      </c>
      <c r="D668" s="51">
        <v>35814</v>
      </c>
      <c r="E668" s="49"/>
    </row>
    <row r="669" spans="1:5" ht="22.5">
      <c r="A669" s="49" t="s">
        <v>2014</v>
      </c>
      <c r="B669" s="50" t="s">
        <v>2015</v>
      </c>
      <c r="C669" s="50" t="s">
        <v>2016</v>
      </c>
      <c r="D669" s="51">
        <v>35863</v>
      </c>
      <c r="E669" s="49"/>
    </row>
    <row r="670" spans="1:5" ht="22.5">
      <c r="A670" s="49" t="s">
        <v>2017</v>
      </c>
      <c r="B670" s="50" t="s">
        <v>2018</v>
      </c>
      <c r="C670" s="50" t="s">
        <v>2019</v>
      </c>
      <c r="D670" s="51">
        <v>36297</v>
      </c>
      <c r="E670" s="49"/>
    </row>
    <row r="671" spans="1:5" ht="22.5">
      <c r="A671" s="49" t="s">
        <v>2020</v>
      </c>
      <c r="B671" s="50" t="s">
        <v>2021</v>
      </c>
      <c r="C671" s="50" t="s">
        <v>2022</v>
      </c>
      <c r="D671" s="51">
        <v>35807</v>
      </c>
      <c r="E671" s="49"/>
    </row>
    <row r="672" spans="1:5" ht="22.5">
      <c r="A672" s="49" t="s">
        <v>2023</v>
      </c>
      <c r="B672" s="50" t="s">
        <v>2024</v>
      </c>
      <c r="C672" s="50" t="s">
        <v>2025</v>
      </c>
      <c r="D672" s="51">
        <v>35807</v>
      </c>
      <c r="E672" s="49"/>
    </row>
    <row r="673" spans="1:5" ht="22.5">
      <c r="A673" s="49" t="s">
        <v>2026</v>
      </c>
      <c r="B673" s="50" t="s">
        <v>2027</v>
      </c>
      <c r="C673" s="50" t="s">
        <v>595</v>
      </c>
      <c r="D673" s="51">
        <v>35856</v>
      </c>
      <c r="E673" s="49"/>
    </row>
    <row r="674" spans="1:5" ht="22.5">
      <c r="A674" s="49" t="s">
        <v>2028</v>
      </c>
      <c r="B674" s="50" t="s">
        <v>2029</v>
      </c>
      <c r="C674" s="50" t="s">
        <v>2030</v>
      </c>
      <c r="D674" s="51">
        <v>35828</v>
      </c>
      <c r="E674" s="49"/>
    </row>
    <row r="675" spans="1:5" ht="22.5">
      <c r="A675" s="49" t="s">
        <v>2031</v>
      </c>
      <c r="B675" s="50" t="s">
        <v>2032</v>
      </c>
      <c r="C675" s="50" t="s">
        <v>2033</v>
      </c>
      <c r="D675" s="51">
        <v>35828</v>
      </c>
      <c r="E675" s="49"/>
    </row>
    <row r="676" spans="1:5" ht="22.5">
      <c r="A676" s="49" t="s">
        <v>2034</v>
      </c>
      <c r="B676" s="50" t="s">
        <v>2035</v>
      </c>
      <c r="C676" s="50" t="s">
        <v>2036</v>
      </c>
      <c r="D676" s="51">
        <v>35807</v>
      </c>
      <c r="E676" s="49"/>
    </row>
    <row r="677" spans="1:5" ht="22.5">
      <c r="A677" s="49" t="s">
        <v>2037</v>
      </c>
      <c r="B677" s="50" t="s">
        <v>2038</v>
      </c>
      <c r="C677" s="50" t="s">
        <v>2039</v>
      </c>
      <c r="D677" s="51">
        <v>35856</v>
      </c>
      <c r="E677" s="49"/>
    </row>
    <row r="678" spans="1:5" ht="22.5">
      <c r="A678" s="49" t="s">
        <v>2040</v>
      </c>
      <c r="B678" s="50" t="s">
        <v>2041</v>
      </c>
      <c r="C678" s="50" t="s">
        <v>2042</v>
      </c>
      <c r="D678" s="51">
        <v>35856</v>
      </c>
      <c r="E678" s="49"/>
    </row>
    <row r="679" spans="1:5" ht="22.5">
      <c r="A679" s="49" t="s">
        <v>2043</v>
      </c>
      <c r="B679" s="50" t="s">
        <v>2044</v>
      </c>
      <c r="C679" s="50" t="s">
        <v>2045</v>
      </c>
      <c r="D679" s="51">
        <v>35856</v>
      </c>
      <c r="E679" s="49"/>
    </row>
    <row r="680" spans="1:5" ht="22.5">
      <c r="A680" s="49" t="s">
        <v>2046</v>
      </c>
      <c r="B680" s="50" t="s">
        <v>2047</v>
      </c>
      <c r="C680" s="50" t="s">
        <v>2048</v>
      </c>
      <c r="D680" s="51">
        <v>35856</v>
      </c>
      <c r="E680" s="49"/>
    </row>
    <row r="681" spans="1:5" ht="22.5">
      <c r="A681" s="49" t="s">
        <v>2049</v>
      </c>
      <c r="B681" s="50" t="s">
        <v>2050</v>
      </c>
      <c r="C681" s="50" t="s">
        <v>2051</v>
      </c>
      <c r="D681" s="51">
        <v>35807</v>
      </c>
      <c r="E681" s="49"/>
    </row>
    <row r="682" spans="1:5" ht="22.5">
      <c r="A682" s="49" t="s">
        <v>2052</v>
      </c>
      <c r="B682" s="50" t="s">
        <v>2053</v>
      </c>
      <c r="C682" s="50" t="s">
        <v>2054</v>
      </c>
      <c r="D682" s="51">
        <v>35828</v>
      </c>
      <c r="E682" s="49"/>
    </row>
    <row r="683" spans="1:5" ht="22.5">
      <c r="A683" s="49" t="s">
        <v>2055</v>
      </c>
      <c r="B683" s="50" t="s">
        <v>2056</v>
      </c>
      <c r="C683" s="50" t="s">
        <v>2057</v>
      </c>
      <c r="D683" s="51">
        <v>35828</v>
      </c>
      <c r="E683" s="49"/>
    </row>
    <row r="684" spans="1:5" ht="22.5">
      <c r="A684" s="49" t="s">
        <v>2058</v>
      </c>
      <c r="B684" s="50" t="s">
        <v>2059</v>
      </c>
      <c r="C684" s="50" t="s">
        <v>2060</v>
      </c>
      <c r="D684" s="51">
        <v>35856</v>
      </c>
      <c r="E684" s="49"/>
    </row>
    <row r="685" spans="1:5" ht="22.5">
      <c r="A685" s="49" t="s">
        <v>2061</v>
      </c>
      <c r="B685" s="50" t="s">
        <v>2062</v>
      </c>
      <c r="C685" s="50" t="s">
        <v>2063</v>
      </c>
      <c r="D685" s="51">
        <v>36159</v>
      </c>
      <c r="E685" s="49" t="s">
        <v>2064</v>
      </c>
    </row>
    <row r="686" spans="1:5" ht="22.5">
      <c r="A686" s="49" t="s">
        <v>2065</v>
      </c>
      <c r="B686" s="50" t="s">
        <v>2066</v>
      </c>
      <c r="C686" s="50" t="s">
        <v>2067</v>
      </c>
      <c r="D686" s="51">
        <v>35828</v>
      </c>
      <c r="E686" s="49"/>
    </row>
    <row r="687" spans="1:5" ht="22.5">
      <c r="A687" s="49" t="s">
        <v>2068</v>
      </c>
      <c r="B687" s="50" t="s">
        <v>2069</v>
      </c>
      <c r="C687" s="50" t="s">
        <v>2070</v>
      </c>
      <c r="D687" s="51">
        <v>35849</v>
      </c>
      <c r="E687" s="49"/>
    </row>
    <row r="688" spans="1:5" ht="22.5">
      <c r="A688" s="49" t="s">
        <v>2071</v>
      </c>
      <c r="B688" s="50" t="s">
        <v>2072</v>
      </c>
      <c r="C688" s="50" t="s">
        <v>2073</v>
      </c>
      <c r="D688" s="51">
        <v>35828</v>
      </c>
      <c r="E688" s="49"/>
    </row>
    <row r="689" spans="1:5" ht="22.5">
      <c r="A689" s="49" t="s">
        <v>2074</v>
      </c>
      <c r="B689" s="50" t="s">
        <v>2075</v>
      </c>
      <c r="C689" s="50" t="s">
        <v>2076</v>
      </c>
      <c r="D689" s="51">
        <v>35849</v>
      </c>
      <c r="E689" s="49" t="s">
        <v>1904</v>
      </c>
    </row>
    <row r="690" spans="1:5" ht="22.5">
      <c r="A690" s="49" t="s">
        <v>2077</v>
      </c>
      <c r="B690" s="50" t="s">
        <v>2078</v>
      </c>
      <c r="C690" s="50" t="s">
        <v>2079</v>
      </c>
      <c r="D690" s="51">
        <v>35828</v>
      </c>
      <c r="E690" s="49"/>
    </row>
    <row r="691" spans="1:5" ht="22.5">
      <c r="A691" s="49" t="s">
        <v>2080</v>
      </c>
      <c r="B691" s="50" t="s">
        <v>2081</v>
      </c>
      <c r="C691" s="50" t="s">
        <v>2082</v>
      </c>
      <c r="D691" s="51">
        <v>35849</v>
      </c>
      <c r="E691" s="49"/>
    </row>
    <row r="692" spans="1:5" ht="22.5">
      <c r="A692" s="49" t="s">
        <v>2083</v>
      </c>
      <c r="B692" s="50" t="s">
        <v>2084</v>
      </c>
      <c r="C692" s="50" t="s">
        <v>2085</v>
      </c>
      <c r="D692" s="51">
        <v>35849</v>
      </c>
      <c r="E692" s="49"/>
    </row>
    <row r="693" spans="1:5" ht="22.5">
      <c r="A693" s="49" t="s">
        <v>2086</v>
      </c>
      <c r="B693" s="50" t="s">
        <v>2087</v>
      </c>
      <c r="C693" s="50" t="s">
        <v>2088</v>
      </c>
      <c r="D693" s="51">
        <v>35807</v>
      </c>
      <c r="E693" s="49"/>
    </row>
    <row r="694" spans="1:5" ht="22.5">
      <c r="A694" s="49" t="s">
        <v>2089</v>
      </c>
      <c r="B694" s="50" t="s">
        <v>2090</v>
      </c>
      <c r="C694" s="50" t="s">
        <v>2091</v>
      </c>
      <c r="D694" s="51">
        <v>35779</v>
      </c>
      <c r="E694" s="49"/>
    </row>
    <row r="695" spans="1:5" ht="22.5">
      <c r="A695" s="49" t="s">
        <v>2092</v>
      </c>
      <c r="B695" s="50" t="s">
        <v>2093</v>
      </c>
      <c r="C695" s="50" t="s">
        <v>2094</v>
      </c>
      <c r="D695" s="51">
        <v>35786</v>
      </c>
      <c r="E695" s="49"/>
    </row>
    <row r="696" spans="1:5" ht="22.5">
      <c r="A696" s="49" t="s">
        <v>2095</v>
      </c>
      <c r="B696" s="50" t="s">
        <v>2096</v>
      </c>
      <c r="C696" s="50" t="s">
        <v>2097</v>
      </c>
      <c r="D696" s="51">
        <v>35807</v>
      </c>
      <c r="E696" s="49"/>
    </row>
    <row r="697" spans="1:5">
      <c r="A697" s="49" t="s">
        <v>2098</v>
      </c>
      <c r="B697" s="50" t="s">
        <v>2099</v>
      </c>
      <c r="C697" s="50" t="s">
        <v>2100</v>
      </c>
      <c r="D697" s="51">
        <v>35821</v>
      </c>
      <c r="E697" s="49"/>
    </row>
    <row r="698" spans="1:5">
      <c r="A698" s="49" t="s">
        <v>2101</v>
      </c>
      <c r="B698" s="50" t="s">
        <v>2102</v>
      </c>
      <c r="C698" s="50" t="s">
        <v>2103</v>
      </c>
      <c r="D698" s="51">
        <v>35807</v>
      </c>
      <c r="E698" s="49"/>
    </row>
    <row r="699" spans="1:5">
      <c r="A699" s="49" t="s">
        <v>2104</v>
      </c>
      <c r="B699" s="50" t="s">
        <v>2105</v>
      </c>
      <c r="C699" s="50" t="s">
        <v>2106</v>
      </c>
      <c r="D699" s="51">
        <v>35765</v>
      </c>
      <c r="E699" s="49"/>
    </row>
    <row r="700" spans="1:5" ht="22.5">
      <c r="A700" s="49" t="s">
        <v>2107</v>
      </c>
      <c r="B700" s="50" t="s">
        <v>2108</v>
      </c>
      <c r="C700" s="50" t="s">
        <v>2109</v>
      </c>
      <c r="D700" s="51">
        <v>35835</v>
      </c>
      <c r="E700" s="49"/>
    </row>
    <row r="701" spans="1:5" ht="22.5">
      <c r="A701" s="49" t="s">
        <v>2110</v>
      </c>
      <c r="B701" s="50" t="s">
        <v>2111</v>
      </c>
      <c r="C701" s="50" t="s">
        <v>2112</v>
      </c>
      <c r="D701" s="51">
        <v>35814</v>
      </c>
      <c r="E701" s="49"/>
    </row>
    <row r="702" spans="1:5" ht="22.5">
      <c r="A702" s="49" t="s">
        <v>2113</v>
      </c>
      <c r="B702" s="50" t="s">
        <v>2114</v>
      </c>
      <c r="C702" s="50" t="s">
        <v>2115</v>
      </c>
      <c r="D702" s="51">
        <v>35765</v>
      </c>
      <c r="E702" s="49"/>
    </row>
    <row r="703" spans="1:5" ht="22.5">
      <c r="A703" s="49" t="s">
        <v>2116</v>
      </c>
      <c r="B703" s="50" t="s">
        <v>2117</v>
      </c>
      <c r="C703" s="50" t="s">
        <v>2118</v>
      </c>
      <c r="D703" s="51">
        <v>35765</v>
      </c>
      <c r="E703" s="49"/>
    </row>
    <row r="704" spans="1:5" ht="22.5">
      <c r="A704" s="49" t="s">
        <v>2119</v>
      </c>
      <c r="B704" s="50" t="s">
        <v>2120</v>
      </c>
      <c r="C704" s="50" t="s">
        <v>2121</v>
      </c>
      <c r="D704" s="51">
        <v>35807</v>
      </c>
      <c r="E704" s="49"/>
    </row>
    <row r="705" spans="1:5" ht="22.5">
      <c r="A705" s="49" t="s">
        <v>2122</v>
      </c>
      <c r="B705" s="50" t="s">
        <v>2123</v>
      </c>
      <c r="C705" s="50" t="s">
        <v>2124</v>
      </c>
      <c r="D705" s="51">
        <v>35821</v>
      </c>
      <c r="E705" s="49"/>
    </row>
    <row r="706" spans="1:5">
      <c r="A706" s="49" t="s">
        <v>2125</v>
      </c>
      <c r="B706" s="50" t="s">
        <v>2126</v>
      </c>
      <c r="C706" s="50" t="s">
        <v>2127</v>
      </c>
      <c r="D706" s="51">
        <v>35494</v>
      </c>
      <c r="E706" s="49" t="s">
        <v>1179</v>
      </c>
    </row>
    <row r="707" spans="1:5" ht="22.5">
      <c r="A707" s="49" t="s">
        <v>2128</v>
      </c>
      <c r="B707" s="50" t="s">
        <v>2129</v>
      </c>
      <c r="C707" s="50" t="s">
        <v>2130</v>
      </c>
      <c r="D707" s="51">
        <v>35786</v>
      </c>
      <c r="E707" s="49"/>
    </row>
    <row r="708" spans="1:5" ht="22.5">
      <c r="A708" s="49" t="s">
        <v>2131</v>
      </c>
      <c r="B708" s="50" t="s">
        <v>2132</v>
      </c>
      <c r="C708" s="50" t="s">
        <v>2133</v>
      </c>
      <c r="D708" s="51">
        <v>35856</v>
      </c>
      <c r="E708" s="49"/>
    </row>
    <row r="709" spans="1:5" ht="22.5">
      <c r="A709" s="49" t="s">
        <v>2134</v>
      </c>
      <c r="B709" s="50" t="s">
        <v>2135</v>
      </c>
      <c r="C709" s="50" t="s">
        <v>2136</v>
      </c>
      <c r="D709" s="51">
        <v>35856</v>
      </c>
      <c r="E709" s="49"/>
    </row>
    <row r="710" spans="1:5" ht="22.5">
      <c r="A710" s="49" t="s">
        <v>2137</v>
      </c>
      <c r="B710" s="50" t="s">
        <v>2138</v>
      </c>
      <c r="C710" s="50" t="s">
        <v>2139</v>
      </c>
      <c r="D710" s="51">
        <v>35877</v>
      </c>
      <c r="E710" s="49"/>
    </row>
    <row r="711" spans="1:5" ht="22.5">
      <c r="A711" s="49" t="s">
        <v>2140</v>
      </c>
      <c r="B711" s="50" t="s">
        <v>2141</v>
      </c>
      <c r="C711" s="50" t="s">
        <v>2142</v>
      </c>
      <c r="D711" s="51">
        <v>35856</v>
      </c>
      <c r="E711" s="49"/>
    </row>
    <row r="712" spans="1:5" ht="22.5">
      <c r="A712" s="49" t="s">
        <v>2143</v>
      </c>
      <c r="B712" s="50" t="s">
        <v>2144</v>
      </c>
      <c r="C712" s="50" t="s">
        <v>2145</v>
      </c>
      <c r="D712" s="51">
        <v>35856</v>
      </c>
      <c r="E712" s="49"/>
    </row>
    <row r="713" spans="1:5" ht="22.5">
      <c r="A713" s="49" t="s">
        <v>2146</v>
      </c>
      <c r="B713" s="50" t="s">
        <v>2147</v>
      </c>
      <c r="C713" s="50" t="s">
        <v>2148</v>
      </c>
      <c r="D713" s="51">
        <v>35877</v>
      </c>
      <c r="E713" s="49"/>
    </row>
    <row r="714" spans="1:5" ht="22.5">
      <c r="A714" s="49" t="s">
        <v>2149</v>
      </c>
      <c r="B714" s="50" t="s">
        <v>2150</v>
      </c>
      <c r="C714" s="50" t="s">
        <v>2151</v>
      </c>
      <c r="D714" s="51">
        <v>35856</v>
      </c>
      <c r="E714" s="49"/>
    </row>
    <row r="715" spans="1:5" ht="22.5">
      <c r="A715" s="49" t="s">
        <v>2152</v>
      </c>
      <c r="B715" s="50" t="s">
        <v>2153</v>
      </c>
      <c r="C715" s="50" t="s">
        <v>2154</v>
      </c>
      <c r="D715" s="51">
        <v>35905</v>
      </c>
      <c r="E715" s="49"/>
    </row>
    <row r="716" spans="1:5" ht="22.5">
      <c r="A716" s="49" t="s">
        <v>2155</v>
      </c>
      <c r="B716" s="50" t="s">
        <v>2156</v>
      </c>
      <c r="C716" s="50" t="s">
        <v>2157</v>
      </c>
      <c r="D716" s="51">
        <v>35814</v>
      </c>
      <c r="E716" s="49"/>
    </row>
    <row r="717" spans="1:5" ht="22.5">
      <c r="A717" s="49" t="s">
        <v>2158</v>
      </c>
      <c r="B717" s="50" t="s">
        <v>2159</v>
      </c>
      <c r="C717" s="50" t="s">
        <v>2160</v>
      </c>
      <c r="D717" s="51">
        <v>35814</v>
      </c>
      <c r="E717" s="49"/>
    </row>
    <row r="718" spans="1:5" ht="22.5">
      <c r="A718" s="49" t="s">
        <v>2161</v>
      </c>
      <c r="B718" s="50" t="s">
        <v>2162</v>
      </c>
      <c r="C718" s="50" t="s">
        <v>2163</v>
      </c>
      <c r="D718" s="51">
        <v>35814</v>
      </c>
      <c r="E718" s="49"/>
    </row>
    <row r="719" spans="1:5" ht="22.5">
      <c r="A719" s="49" t="s">
        <v>2164</v>
      </c>
      <c r="B719" s="50" t="s">
        <v>2165</v>
      </c>
      <c r="C719" s="50" t="s">
        <v>2166</v>
      </c>
      <c r="D719" s="51">
        <v>35814</v>
      </c>
      <c r="E719" s="49"/>
    </row>
    <row r="720" spans="1:5" ht="22.5">
      <c r="A720" s="49" t="s">
        <v>2167</v>
      </c>
      <c r="B720" s="50" t="s">
        <v>2168</v>
      </c>
      <c r="C720" s="50" t="s">
        <v>2169</v>
      </c>
      <c r="D720" s="51">
        <v>35877</v>
      </c>
      <c r="E720" s="49"/>
    </row>
    <row r="721" spans="1:5" ht="22.5">
      <c r="A721" s="49" t="s">
        <v>2170</v>
      </c>
      <c r="B721" s="50" t="s">
        <v>2171</v>
      </c>
      <c r="C721" s="50" t="s">
        <v>2172</v>
      </c>
      <c r="D721" s="51">
        <v>35786</v>
      </c>
      <c r="E721" s="49"/>
    </row>
    <row r="722" spans="1:5" ht="22.5">
      <c r="A722" s="49" t="s">
        <v>2173</v>
      </c>
      <c r="B722" s="50" t="s">
        <v>2174</v>
      </c>
      <c r="C722" s="50" t="s">
        <v>2175</v>
      </c>
      <c r="D722" s="51">
        <v>35856</v>
      </c>
      <c r="E722" s="49"/>
    </row>
    <row r="723" spans="1:5" ht="22.5">
      <c r="A723" s="49" t="s">
        <v>2176</v>
      </c>
      <c r="B723" s="50" t="s">
        <v>2177</v>
      </c>
      <c r="C723" s="50" t="s">
        <v>2178</v>
      </c>
      <c r="D723" s="51">
        <v>35905</v>
      </c>
      <c r="E723" s="49"/>
    </row>
    <row r="724" spans="1:5" ht="22.5">
      <c r="A724" s="49" t="s">
        <v>2179</v>
      </c>
      <c r="B724" s="50" t="s">
        <v>2180</v>
      </c>
      <c r="C724" s="50" t="s">
        <v>2181</v>
      </c>
      <c r="D724" s="51">
        <v>35807</v>
      </c>
      <c r="E724" s="49"/>
    </row>
    <row r="725" spans="1:5" ht="22.5">
      <c r="A725" s="49" t="s">
        <v>2182</v>
      </c>
      <c r="B725" s="50" t="s">
        <v>2183</v>
      </c>
      <c r="C725" s="50" t="s">
        <v>2184</v>
      </c>
      <c r="D725" s="51">
        <v>35807</v>
      </c>
      <c r="E725" s="49"/>
    </row>
    <row r="726" spans="1:5" ht="22.5">
      <c r="A726" s="49" t="s">
        <v>2185</v>
      </c>
      <c r="B726" s="50" t="s">
        <v>2186</v>
      </c>
      <c r="C726" s="50" t="s">
        <v>2187</v>
      </c>
      <c r="D726" s="51">
        <v>35905</v>
      </c>
      <c r="E726" s="49" t="s">
        <v>428</v>
      </c>
    </row>
    <row r="727" spans="1:5" ht="22.5">
      <c r="A727" s="49" t="s">
        <v>2188</v>
      </c>
      <c r="B727" s="50" t="s">
        <v>2189</v>
      </c>
      <c r="C727" s="50" t="s">
        <v>2190</v>
      </c>
      <c r="D727" s="51">
        <v>35828</v>
      </c>
      <c r="E727" s="49"/>
    </row>
    <row r="728" spans="1:5">
      <c r="A728" s="49" t="s">
        <v>2191</v>
      </c>
      <c r="B728" s="50" t="s">
        <v>2192</v>
      </c>
      <c r="C728" s="50" t="s">
        <v>2193</v>
      </c>
      <c r="D728" s="51">
        <v>35863</v>
      </c>
      <c r="E728" s="49"/>
    </row>
    <row r="729" spans="1:5" ht="22.5">
      <c r="A729" s="49" t="s">
        <v>2194</v>
      </c>
      <c r="B729" s="50" t="s">
        <v>2195</v>
      </c>
      <c r="C729" s="50" t="s">
        <v>2196</v>
      </c>
      <c r="D729" s="51">
        <v>35870</v>
      </c>
      <c r="E729" s="49"/>
    </row>
    <row r="730" spans="1:5" ht="22.5">
      <c r="A730" s="49" t="s">
        <v>2197</v>
      </c>
      <c r="B730" s="50" t="s">
        <v>2198</v>
      </c>
      <c r="C730" s="50" t="s">
        <v>2199</v>
      </c>
      <c r="D730" s="51">
        <v>35828</v>
      </c>
      <c r="E730" s="49"/>
    </row>
    <row r="731" spans="1:5" ht="22.5">
      <c r="A731" s="49" t="s">
        <v>2200</v>
      </c>
      <c r="B731" s="50" t="s">
        <v>2201</v>
      </c>
      <c r="C731" s="50" t="s">
        <v>2202</v>
      </c>
      <c r="D731" s="51">
        <v>35863</v>
      </c>
      <c r="E731" s="49"/>
    </row>
    <row r="732" spans="1:5" ht="22.5">
      <c r="A732" s="49" t="s">
        <v>2203</v>
      </c>
      <c r="B732" s="50" t="s">
        <v>2204</v>
      </c>
      <c r="C732" s="50" t="s">
        <v>2205</v>
      </c>
      <c r="D732" s="51">
        <v>35828</v>
      </c>
      <c r="E732" s="49"/>
    </row>
    <row r="733" spans="1:5" ht="22.5">
      <c r="A733" s="49" t="s">
        <v>2206</v>
      </c>
      <c r="B733" s="50" t="s">
        <v>2207</v>
      </c>
      <c r="C733" s="50" t="s">
        <v>2208</v>
      </c>
      <c r="D733" s="51">
        <v>35863</v>
      </c>
      <c r="E733" s="49"/>
    </row>
    <row r="734" spans="1:5" ht="22.5">
      <c r="A734" s="49" t="s">
        <v>2209</v>
      </c>
      <c r="B734" s="50" t="s">
        <v>2210</v>
      </c>
      <c r="C734" s="50" t="s">
        <v>2211</v>
      </c>
      <c r="D734" s="51">
        <v>35870</v>
      </c>
      <c r="E734" s="49"/>
    </row>
    <row r="735" spans="1:5" ht="22.5">
      <c r="A735" s="49" t="s">
        <v>2212</v>
      </c>
      <c r="B735" s="50" t="s">
        <v>2213</v>
      </c>
      <c r="C735" s="50" t="s">
        <v>2214</v>
      </c>
      <c r="D735" s="51">
        <v>35870</v>
      </c>
      <c r="E735" s="49"/>
    </row>
    <row r="736" spans="1:5" ht="22.5">
      <c r="A736" s="49" t="s">
        <v>2215</v>
      </c>
      <c r="B736" s="50" t="s">
        <v>2216</v>
      </c>
      <c r="C736" s="50" t="s">
        <v>2217</v>
      </c>
      <c r="D736" s="51">
        <v>35828</v>
      </c>
      <c r="E736" s="49"/>
    </row>
    <row r="737" spans="1:5" ht="22.5">
      <c r="A737" s="49" t="s">
        <v>2218</v>
      </c>
      <c r="B737" s="50" t="s">
        <v>2219</v>
      </c>
      <c r="C737" s="50" t="s">
        <v>2220</v>
      </c>
      <c r="D737" s="51">
        <v>35905</v>
      </c>
      <c r="E737" s="49"/>
    </row>
    <row r="738" spans="1:5" ht="22.5">
      <c r="A738" s="49" t="s">
        <v>2221</v>
      </c>
      <c r="B738" s="50" t="s">
        <v>2222</v>
      </c>
      <c r="C738" s="50" t="s">
        <v>2223</v>
      </c>
      <c r="D738" s="51">
        <v>35905</v>
      </c>
      <c r="E738" s="49"/>
    </row>
    <row r="739" spans="1:5" ht="22.5">
      <c r="A739" s="49" t="s">
        <v>2224</v>
      </c>
      <c r="B739" s="50" t="s">
        <v>2225</v>
      </c>
      <c r="C739" s="50" t="s">
        <v>2226</v>
      </c>
      <c r="D739" s="51">
        <v>35870</v>
      </c>
      <c r="E739" s="49"/>
    </row>
    <row r="740" spans="1:5" ht="22.5">
      <c r="A740" s="49" t="s">
        <v>2227</v>
      </c>
      <c r="B740" s="50" t="s">
        <v>2228</v>
      </c>
      <c r="C740" s="50" t="s">
        <v>2229</v>
      </c>
      <c r="D740" s="51">
        <v>35870</v>
      </c>
      <c r="E740" s="49"/>
    </row>
    <row r="741" spans="1:5" ht="22.5">
      <c r="A741" s="49" t="s">
        <v>2230</v>
      </c>
      <c r="B741" s="50" t="s">
        <v>2231</v>
      </c>
      <c r="C741" s="50" t="s">
        <v>2232</v>
      </c>
      <c r="D741" s="51">
        <v>35905</v>
      </c>
      <c r="E741" s="49"/>
    </row>
    <row r="742" spans="1:5" ht="22.5">
      <c r="A742" s="49" t="s">
        <v>2233</v>
      </c>
      <c r="B742" s="50" t="s">
        <v>2234</v>
      </c>
      <c r="C742" s="50" t="s">
        <v>2235</v>
      </c>
      <c r="D742" s="51">
        <v>35814</v>
      </c>
      <c r="E742" s="49"/>
    </row>
    <row r="743" spans="1:5" ht="22.5">
      <c r="A743" s="49" t="s">
        <v>2236</v>
      </c>
      <c r="B743" s="50" t="s">
        <v>2237</v>
      </c>
      <c r="C743" s="50" t="s">
        <v>2238</v>
      </c>
      <c r="D743" s="51">
        <v>35863</v>
      </c>
      <c r="E743" s="49"/>
    </row>
    <row r="744" spans="1:5" ht="22.5">
      <c r="A744" s="49" t="s">
        <v>2239</v>
      </c>
      <c r="B744" s="50" t="s">
        <v>2240</v>
      </c>
      <c r="C744" s="50" t="s">
        <v>2241</v>
      </c>
      <c r="D744" s="51">
        <v>35814</v>
      </c>
      <c r="E744" s="49"/>
    </row>
    <row r="745" spans="1:5" ht="22.5">
      <c r="A745" s="49" t="s">
        <v>2242</v>
      </c>
      <c r="B745" s="50" t="s">
        <v>2243</v>
      </c>
      <c r="C745" s="50" t="s">
        <v>2244</v>
      </c>
      <c r="D745" s="51">
        <v>35947</v>
      </c>
      <c r="E745" s="49"/>
    </row>
    <row r="746" spans="1:5" ht="22.5">
      <c r="A746" s="49" t="s">
        <v>2245</v>
      </c>
      <c r="B746" s="50" t="s">
        <v>2246</v>
      </c>
      <c r="C746" s="50" t="s">
        <v>2247</v>
      </c>
      <c r="D746" s="51">
        <v>35947</v>
      </c>
      <c r="E746" s="49"/>
    </row>
    <row r="747" spans="1:5" ht="22.5">
      <c r="A747" s="49" t="s">
        <v>2248</v>
      </c>
      <c r="B747" s="50" t="s">
        <v>2249</v>
      </c>
      <c r="C747" s="50" t="s">
        <v>2250</v>
      </c>
      <c r="D747" s="51">
        <v>35947</v>
      </c>
      <c r="E747" s="49"/>
    </row>
    <row r="748" spans="1:5" ht="22.5">
      <c r="A748" s="49" t="s">
        <v>2251</v>
      </c>
      <c r="B748" s="50" t="s">
        <v>2252</v>
      </c>
      <c r="C748" s="50" t="s">
        <v>2253</v>
      </c>
      <c r="D748" s="51">
        <v>35849</v>
      </c>
      <c r="E748" s="49"/>
    </row>
    <row r="749" spans="1:5" ht="22.5">
      <c r="A749" s="49" t="s">
        <v>2254</v>
      </c>
      <c r="B749" s="50" t="s">
        <v>2255</v>
      </c>
      <c r="C749" s="50" t="s">
        <v>2256</v>
      </c>
      <c r="D749" s="51">
        <v>35849</v>
      </c>
      <c r="E749" s="49"/>
    </row>
    <row r="750" spans="1:5" ht="22.5">
      <c r="A750" s="49" t="s">
        <v>2257</v>
      </c>
      <c r="B750" s="50" t="s">
        <v>2258</v>
      </c>
      <c r="C750" s="50" t="s">
        <v>2259</v>
      </c>
      <c r="D750" s="51">
        <v>35856</v>
      </c>
      <c r="E750" s="49"/>
    </row>
    <row r="751" spans="1:5" ht="22.5">
      <c r="A751" s="49" t="s">
        <v>2260</v>
      </c>
      <c r="B751" s="50" t="s">
        <v>2261</v>
      </c>
      <c r="C751" s="50" t="s">
        <v>2262</v>
      </c>
      <c r="D751" s="51">
        <v>35863</v>
      </c>
      <c r="E751" s="49" t="s">
        <v>2263</v>
      </c>
    </row>
    <row r="752" spans="1:5" ht="22.5">
      <c r="A752" s="49" t="s">
        <v>2264</v>
      </c>
      <c r="B752" s="50" t="s">
        <v>2265</v>
      </c>
      <c r="C752" s="50" t="s">
        <v>2266</v>
      </c>
      <c r="D752" s="51">
        <v>35947</v>
      </c>
      <c r="E752" s="49"/>
    </row>
    <row r="753" spans="1:5" ht="22.5">
      <c r="A753" s="49" t="s">
        <v>2267</v>
      </c>
      <c r="B753" s="50" t="s">
        <v>2268</v>
      </c>
      <c r="C753" s="50" t="s">
        <v>2269</v>
      </c>
      <c r="D753" s="51">
        <v>35884</v>
      </c>
      <c r="E753" s="49"/>
    </row>
    <row r="754" spans="1:5" ht="22.5">
      <c r="A754" s="49" t="s">
        <v>2270</v>
      </c>
      <c r="B754" s="50" t="s">
        <v>2271</v>
      </c>
      <c r="C754" s="50" t="s">
        <v>2272</v>
      </c>
      <c r="D754" s="51">
        <v>35835</v>
      </c>
      <c r="E754" s="49"/>
    </row>
    <row r="755" spans="1:5" ht="22.5">
      <c r="A755" s="49" t="s">
        <v>2273</v>
      </c>
      <c r="B755" s="50" t="s">
        <v>2274</v>
      </c>
      <c r="C755" s="50" t="s">
        <v>2275</v>
      </c>
      <c r="D755" s="51">
        <v>35996</v>
      </c>
      <c r="E755" s="49"/>
    </row>
    <row r="756" spans="1:5" ht="22.5">
      <c r="A756" s="49" t="s">
        <v>2276</v>
      </c>
      <c r="B756" s="50" t="s">
        <v>2277</v>
      </c>
      <c r="C756" s="50" t="s">
        <v>2278</v>
      </c>
      <c r="D756" s="51">
        <v>35884</v>
      </c>
      <c r="E756" s="49"/>
    </row>
    <row r="757" spans="1:5" ht="22.5">
      <c r="A757" s="49" t="s">
        <v>2279</v>
      </c>
      <c r="B757" s="50" t="s">
        <v>2280</v>
      </c>
      <c r="C757" s="50" t="s">
        <v>2281</v>
      </c>
      <c r="D757" s="51">
        <v>35884</v>
      </c>
      <c r="E757" s="49"/>
    </row>
    <row r="758" spans="1:5" ht="22.5">
      <c r="A758" s="49" t="s">
        <v>2282</v>
      </c>
      <c r="B758" s="50" t="s">
        <v>2283</v>
      </c>
      <c r="C758" s="50" t="s">
        <v>2284</v>
      </c>
      <c r="D758" s="51">
        <v>35835</v>
      </c>
      <c r="E758" s="49"/>
    </row>
    <row r="759" spans="1:5" ht="22.5">
      <c r="A759" s="49" t="s">
        <v>2285</v>
      </c>
      <c r="B759" s="50" t="s">
        <v>2286</v>
      </c>
      <c r="C759" s="50" t="s">
        <v>2287</v>
      </c>
      <c r="D759" s="51">
        <v>35821</v>
      </c>
      <c r="E759" s="49"/>
    </row>
    <row r="760" spans="1:5" ht="22.5">
      <c r="A760" s="49" t="s">
        <v>2288</v>
      </c>
      <c r="B760" s="50" t="s">
        <v>2289</v>
      </c>
      <c r="C760" s="50" t="s">
        <v>2290</v>
      </c>
      <c r="D760" s="51">
        <v>35926</v>
      </c>
      <c r="E760" s="49"/>
    </row>
    <row r="761" spans="1:5" ht="22.5">
      <c r="A761" s="49" t="s">
        <v>2291</v>
      </c>
      <c r="B761" s="50" t="s">
        <v>2292</v>
      </c>
      <c r="C761" s="50" t="s">
        <v>2293</v>
      </c>
      <c r="D761" s="51">
        <v>35884</v>
      </c>
      <c r="E761" s="49"/>
    </row>
    <row r="762" spans="1:5" ht="22.5">
      <c r="A762" s="49" t="s">
        <v>2294</v>
      </c>
      <c r="B762" s="50" t="s">
        <v>2295</v>
      </c>
      <c r="C762" s="50" t="s">
        <v>2296</v>
      </c>
      <c r="D762" s="51">
        <v>35884</v>
      </c>
      <c r="E762" s="49"/>
    </row>
    <row r="763" spans="1:5" ht="22.5">
      <c r="A763" s="49" t="s">
        <v>2297</v>
      </c>
      <c r="B763" s="50" t="s">
        <v>2298</v>
      </c>
      <c r="C763" s="50" t="s">
        <v>2299</v>
      </c>
      <c r="D763" s="51">
        <v>35884</v>
      </c>
      <c r="E763" s="49"/>
    </row>
    <row r="764" spans="1:5" ht="22.5">
      <c r="A764" s="49" t="s">
        <v>2300</v>
      </c>
      <c r="B764" s="50" t="s">
        <v>2301</v>
      </c>
      <c r="C764" s="50" t="s">
        <v>2302</v>
      </c>
      <c r="D764" s="51">
        <v>35821</v>
      </c>
      <c r="E764" s="49"/>
    </row>
    <row r="765" spans="1:5">
      <c r="A765" s="49" t="s">
        <v>2303</v>
      </c>
      <c r="B765" s="50" t="s">
        <v>2304</v>
      </c>
      <c r="C765" s="50" t="s">
        <v>2305</v>
      </c>
      <c r="D765" s="51">
        <v>35884</v>
      </c>
      <c r="E765" s="49"/>
    </row>
    <row r="766" spans="1:5" ht="22.5">
      <c r="A766" s="49" t="s">
        <v>2306</v>
      </c>
      <c r="B766" s="50" t="s">
        <v>2307</v>
      </c>
      <c r="C766" s="50" t="s">
        <v>2308</v>
      </c>
      <c r="D766" s="51">
        <v>35884</v>
      </c>
      <c r="E766" s="49"/>
    </row>
    <row r="767" spans="1:5" ht="22.5">
      <c r="A767" s="49" t="s">
        <v>2309</v>
      </c>
      <c r="B767" s="50" t="s">
        <v>2310</v>
      </c>
      <c r="C767" s="50" t="s">
        <v>2311</v>
      </c>
      <c r="D767" s="51">
        <v>35884</v>
      </c>
      <c r="E767" s="49"/>
    </row>
    <row r="768" spans="1:5" ht="22.5">
      <c r="A768" s="49" t="s">
        <v>2312</v>
      </c>
      <c r="B768" s="50" t="s">
        <v>2313</v>
      </c>
      <c r="C768" s="50" t="s">
        <v>2314</v>
      </c>
      <c r="D768" s="51">
        <v>35884</v>
      </c>
      <c r="E768" s="49"/>
    </row>
    <row r="769" spans="1:5">
      <c r="A769" s="49" t="s">
        <v>2315</v>
      </c>
      <c r="B769" s="50" t="s">
        <v>2316</v>
      </c>
      <c r="C769" s="50" t="s">
        <v>2317</v>
      </c>
      <c r="D769" s="51">
        <v>35982</v>
      </c>
      <c r="E769" s="49"/>
    </row>
    <row r="770" spans="1:5" ht="22.5">
      <c r="A770" s="49" t="s">
        <v>2318</v>
      </c>
      <c r="B770" s="50" t="s">
        <v>2319</v>
      </c>
      <c r="C770" s="50" t="s">
        <v>2320</v>
      </c>
      <c r="D770" s="51">
        <v>35863</v>
      </c>
      <c r="E770" s="49"/>
    </row>
    <row r="771" spans="1:5" ht="22.5">
      <c r="A771" s="49" t="s">
        <v>2321</v>
      </c>
      <c r="B771" s="50" t="s">
        <v>2322</v>
      </c>
      <c r="C771" s="50" t="s">
        <v>2323</v>
      </c>
      <c r="D771" s="51">
        <v>35842</v>
      </c>
      <c r="E771" s="49"/>
    </row>
    <row r="772" spans="1:5" ht="22.5">
      <c r="A772" s="49" t="s">
        <v>2324</v>
      </c>
      <c r="B772" s="50" t="s">
        <v>2325</v>
      </c>
      <c r="C772" s="50" t="s">
        <v>2326</v>
      </c>
      <c r="D772" s="51">
        <v>35835</v>
      </c>
      <c r="E772" s="49"/>
    </row>
    <row r="773" spans="1:5" ht="22.5">
      <c r="A773" s="49" t="s">
        <v>2327</v>
      </c>
      <c r="B773" s="50" t="s">
        <v>2328</v>
      </c>
      <c r="C773" s="50" t="s">
        <v>2329</v>
      </c>
      <c r="D773" s="51">
        <v>35765</v>
      </c>
      <c r="E773" s="49"/>
    </row>
    <row r="774" spans="1:5" ht="22.5">
      <c r="A774" s="49" t="s">
        <v>2330</v>
      </c>
      <c r="B774" s="50" t="s">
        <v>2331</v>
      </c>
      <c r="C774" s="50" t="s">
        <v>2332</v>
      </c>
      <c r="D774" s="51">
        <v>35807</v>
      </c>
      <c r="E774" s="49"/>
    </row>
    <row r="775" spans="1:5" ht="22.5">
      <c r="A775" s="49" t="s">
        <v>2333</v>
      </c>
      <c r="B775" s="50" t="s">
        <v>2334</v>
      </c>
      <c r="C775" s="50" t="s">
        <v>2335</v>
      </c>
      <c r="D775" s="51">
        <v>35968</v>
      </c>
      <c r="E775" s="49"/>
    </row>
    <row r="776" spans="1:5" ht="22.5">
      <c r="A776" s="49" t="s">
        <v>2336</v>
      </c>
      <c r="B776" s="50" t="s">
        <v>2337</v>
      </c>
      <c r="C776" s="50" t="s">
        <v>2338</v>
      </c>
      <c r="D776" s="51">
        <v>35968</v>
      </c>
      <c r="E776" s="49"/>
    </row>
    <row r="777" spans="1:5" ht="22.5">
      <c r="A777" s="49" t="s">
        <v>2339</v>
      </c>
      <c r="B777" s="50" t="s">
        <v>2340</v>
      </c>
      <c r="C777" s="50" t="s">
        <v>2341</v>
      </c>
      <c r="D777" s="51">
        <v>35996</v>
      </c>
      <c r="E777" s="49"/>
    </row>
    <row r="778" spans="1:5" ht="22.5">
      <c r="A778" s="49" t="s">
        <v>2342</v>
      </c>
      <c r="B778" s="50" t="s">
        <v>2343</v>
      </c>
      <c r="C778" s="50" t="s">
        <v>2344</v>
      </c>
      <c r="D778" s="51">
        <v>35835</v>
      </c>
      <c r="E778" s="49"/>
    </row>
    <row r="779" spans="1:5" ht="22.5">
      <c r="A779" s="49" t="s">
        <v>2345</v>
      </c>
      <c r="B779" s="50" t="s">
        <v>2346</v>
      </c>
      <c r="C779" s="50" t="s">
        <v>2347</v>
      </c>
      <c r="D779" s="51">
        <v>35835</v>
      </c>
      <c r="E779" s="49"/>
    </row>
    <row r="780" spans="1:5" ht="22.5">
      <c r="A780" s="49" t="s">
        <v>2348</v>
      </c>
      <c r="B780" s="50" t="s">
        <v>2349</v>
      </c>
      <c r="C780" s="50" t="s">
        <v>2350</v>
      </c>
      <c r="D780" s="51">
        <v>35968</v>
      </c>
      <c r="E780" s="49"/>
    </row>
    <row r="781" spans="1:5" ht="22.5">
      <c r="A781" s="49" t="s">
        <v>2351</v>
      </c>
      <c r="B781" s="50" t="s">
        <v>2352</v>
      </c>
      <c r="C781" s="50" t="s">
        <v>2353</v>
      </c>
      <c r="D781" s="51">
        <v>35765</v>
      </c>
      <c r="E781" s="49"/>
    </row>
    <row r="782" spans="1:5">
      <c r="A782" s="49" t="s">
        <v>2354</v>
      </c>
      <c r="B782" s="50" t="s">
        <v>2355</v>
      </c>
      <c r="C782" s="50" t="s">
        <v>2356</v>
      </c>
      <c r="D782" s="51">
        <v>35807</v>
      </c>
      <c r="E782" s="49"/>
    </row>
    <row r="783" spans="1:5" ht="22.5">
      <c r="A783" s="49" t="s">
        <v>2357</v>
      </c>
      <c r="B783" s="50" t="s">
        <v>2358</v>
      </c>
      <c r="C783" s="50" t="s">
        <v>2359</v>
      </c>
      <c r="D783" s="51">
        <v>35968</v>
      </c>
      <c r="E783" s="49"/>
    </row>
    <row r="784" spans="1:5" ht="22.5">
      <c r="A784" s="49" t="s">
        <v>2360</v>
      </c>
      <c r="B784" s="50" t="s">
        <v>2361</v>
      </c>
      <c r="C784" s="50" t="s">
        <v>2362</v>
      </c>
      <c r="D784" s="51">
        <v>35807</v>
      </c>
      <c r="E784" s="49"/>
    </row>
    <row r="785" spans="1:5" ht="22.5">
      <c r="A785" s="49" t="s">
        <v>2363</v>
      </c>
      <c r="B785" s="50" t="s">
        <v>2364</v>
      </c>
      <c r="C785" s="50" t="s">
        <v>2365</v>
      </c>
      <c r="D785" s="51">
        <v>35786</v>
      </c>
      <c r="E785" s="49"/>
    </row>
    <row r="786" spans="1:5" ht="22.5">
      <c r="A786" s="49" t="s">
        <v>2366</v>
      </c>
      <c r="B786" s="50" t="s">
        <v>2367</v>
      </c>
      <c r="C786" s="50" t="s">
        <v>2368</v>
      </c>
      <c r="D786" s="51">
        <v>35807</v>
      </c>
      <c r="E786" s="49"/>
    </row>
    <row r="787" spans="1:5" ht="22.5">
      <c r="A787" s="49" t="s">
        <v>2369</v>
      </c>
      <c r="B787" s="50" t="s">
        <v>2370</v>
      </c>
      <c r="C787" s="50" t="s">
        <v>2371</v>
      </c>
      <c r="D787" s="51">
        <v>35968</v>
      </c>
      <c r="E787" s="49"/>
    </row>
    <row r="788" spans="1:5" ht="22.5">
      <c r="A788" s="49" t="s">
        <v>2372</v>
      </c>
      <c r="B788" s="50" t="s">
        <v>2373</v>
      </c>
      <c r="C788" s="50" t="s">
        <v>2374</v>
      </c>
      <c r="D788" s="51">
        <v>35807</v>
      </c>
      <c r="E788" s="49"/>
    </row>
    <row r="789" spans="1:5">
      <c r="A789" s="49" t="s">
        <v>2375</v>
      </c>
      <c r="B789" s="50" t="s">
        <v>2376</v>
      </c>
      <c r="C789" s="50" t="s">
        <v>2377</v>
      </c>
      <c r="D789" s="51">
        <v>36150</v>
      </c>
      <c r="E789" s="49"/>
    </row>
    <row r="790" spans="1:5" ht="22.5">
      <c r="A790" s="49" t="s">
        <v>2378</v>
      </c>
      <c r="B790" s="50" t="s">
        <v>2379</v>
      </c>
      <c r="C790" s="50" t="s">
        <v>2380</v>
      </c>
      <c r="D790" s="51">
        <v>35996</v>
      </c>
      <c r="E790" s="49"/>
    </row>
    <row r="791" spans="1:5" ht="22.5">
      <c r="A791" s="49" t="s">
        <v>2381</v>
      </c>
      <c r="B791" s="50" t="s">
        <v>2382</v>
      </c>
      <c r="C791" s="50" t="s">
        <v>2383</v>
      </c>
      <c r="D791" s="51">
        <v>35842</v>
      </c>
      <c r="E791" s="49"/>
    </row>
    <row r="792" spans="1:5" ht="22.5">
      <c r="A792" s="49" t="s">
        <v>2384</v>
      </c>
      <c r="B792" s="50" t="s">
        <v>2385</v>
      </c>
      <c r="C792" s="50" t="s">
        <v>2386</v>
      </c>
      <c r="D792" s="51">
        <v>35849</v>
      </c>
      <c r="E792" s="49"/>
    </row>
    <row r="793" spans="1:5" ht="22.5">
      <c r="A793" s="49" t="s">
        <v>2387</v>
      </c>
      <c r="B793" s="50" t="s">
        <v>2388</v>
      </c>
      <c r="C793" s="50" t="s">
        <v>2389</v>
      </c>
      <c r="D793" s="51">
        <v>35828</v>
      </c>
      <c r="E793" s="49"/>
    </row>
    <row r="794" spans="1:5">
      <c r="A794" s="49" t="s">
        <v>2390</v>
      </c>
      <c r="B794" s="50" t="s">
        <v>2391</v>
      </c>
      <c r="C794" s="50" t="s">
        <v>2392</v>
      </c>
      <c r="D794" s="51">
        <v>35849</v>
      </c>
      <c r="E794" s="49"/>
    </row>
    <row r="795" spans="1:5" ht="22.5">
      <c r="A795" s="49" t="s">
        <v>2393</v>
      </c>
      <c r="B795" s="50" t="s">
        <v>2394</v>
      </c>
      <c r="C795" s="50" t="s">
        <v>2395</v>
      </c>
      <c r="D795" s="51">
        <v>35828</v>
      </c>
      <c r="E795" s="49"/>
    </row>
    <row r="796" spans="1:5" ht="22.5">
      <c r="A796" s="49" t="s">
        <v>2396</v>
      </c>
      <c r="B796" s="50" t="s">
        <v>2397</v>
      </c>
      <c r="C796" s="50" t="s">
        <v>2398</v>
      </c>
      <c r="D796" s="51">
        <v>35842</v>
      </c>
      <c r="E796" s="49"/>
    </row>
    <row r="797" spans="1:5" ht="22.5">
      <c r="A797" s="49" t="s">
        <v>2399</v>
      </c>
      <c r="B797" s="50" t="s">
        <v>2400</v>
      </c>
      <c r="C797" s="50" t="s">
        <v>2401</v>
      </c>
      <c r="D797" s="51">
        <v>35814</v>
      </c>
      <c r="E797" s="49"/>
    </row>
    <row r="798" spans="1:5" ht="22.5">
      <c r="A798" s="49" t="s">
        <v>2402</v>
      </c>
      <c r="B798" s="50" t="s">
        <v>2403</v>
      </c>
      <c r="C798" s="50" t="s">
        <v>2404</v>
      </c>
      <c r="D798" s="51">
        <v>35828</v>
      </c>
      <c r="E798" s="49"/>
    </row>
    <row r="799" spans="1:5" ht="22.5">
      <c r="A799" s="49" t="s">
        <v>2405</v>
      </c>
      <c r="B799" s="50" t="s">
        <v>2406</v>
      </c>
      <c r="C799" s="50" t="s">
        <v>2407</v>
      </c>
      <c r="D799" s="51">
        <v>35814</v>
      </c>
      <c r="E799" s="49"/>
    </row>
    <row r="800" spans="1:5" ht="22.5">
      <c r="A800" s="49" t="s">
        <v>2408</v>
      </c>
      <c r="B800" s="50" t="s">
        <v>2409</v>
      </c>
      <c r="C800" s="50" t="s">
        <v>2410</v>
      </c>
      <c r="D800" s="51">
        <v>35849</v>
      </c>
      <c r="E800" s="49"/>
    </row>
    <row r="801" spans="1:5" ht="22.5">
      <c r="A801" s="49" t="s">
        <v>2411</v>
      </c>
      <c r="B801" s="50" t="s">
        <v>2412</v>
      </c>
      <c r="C801" s="50" t="s">
        <v>2413</v>
      </c>
      <c r="D801" s="51">
        <v>35842</v>
      </c>
      <c r="E801" s="49"/>
    </row>
    <row r="802" spans="1:5" ht="22.5">
      <c r="A802" s="49" t="s">
        <v>2414</v>
      </c>
      <c r="B802" s="50" t="s">
        <v>2415</v>
      </c>
      <c r="C802" s="50" t="s">
        <v>2416</v>
      </c>
      <c r="D802" s="51">
        <v>35828</v>
      </c>
      <c r="E802" s="49"/>
    </row>
    <row r="803" spans="1:5" ht="22.5">
      <c r="A803" s="49" t="s">
        <v>2417</v>
      </c>
      <c r="B803" s="50" t="s">
        <v>2418</v>
      </c>
      <c r="C803" s="50" t="s">
        <v>2419</v>
      </c>
      <c r="D803" s="51">
        <v>35751</v>
      </c>
      <c r="E803" s="49"/>
    </row>
    <row r="804" spans="1:5" ht="22.5">
      <c r="A804" s="49" t="s">
        <v>2420</v>
      </c>
      <c r="B804" s="50" t="s">
        <v>2421</v>
      </c>
      <c r="C804" s="50" t="s">
        <v>2422</v>
      </c>
      <c r="D804" s="51">
        <v>35751</v>
      </c>
      <c r="E804" s="49"/>
    </row>
    <row r="805" spans="1:5" ht="22.5">
      <c r="A805" s="49" t="s">
        <v>2423</v>
      </c>
      <c r="B805" s="50" t="s">
        <v>2424</v>
      </c>
      <c r="C805" s="50" t="s">
        <v>2425</v>
      </c>
      <c r="D805" s="51">
        <v>35751</v>
      </c>
      <c r="E805" s="49"/>
    </row>
    <row r="806" spans="1:5" ht="22.5">
      <c r="A806" s="49" t="s">
        <v>2426</v>
      </c>
      <c r="B806" s="50" t="s">
        <v>2427</v>
      </c>
      <c r="C806" s="50" t="s">
        <v>2428</v>
      </c>
      <c r="D806" s="51">
        <v>35751</v>
      </c>
      <c r="E806" s="49"/>
    </row>
    <row r="807" spans="1:5" ht="22.5">
      <c r="A807" s="49" t="s">
        <v>2429</v>
      </c>
      <c r="B807" s="50" t="s">
        <v>2430</v>
      </c>
      <c r="C807" s="50" t="s">
        <v>2431</v>
      </c>
      <c r="D807" s="51">
        <v>35751</v>
      </c>
      <c r="E807" s="49"/>
    </row>
    <row r="808" spans="1:5" ht="22.5">
      <c r="A808" s="49" t="s">
        <v>2432</v>
      </c>
      <c r="B808" s="50" t="s">
        <v>2433</v>
      </c>
      <c r="C808" s="50" t="s">
        <v>2434</v>
      </c>
      <c r="D808" s="51">
        <v>35494</v>
      </c>
      <c r="E808" s="49"/>
    </row>
    <row r="809" spans="1:5" ht="22.5">
      <c r="A809" s="49" t="s">
        <v>2435</v>
      </c>
      <c r="B809" s="50" t="s">
        <v>2436</v>
      </c>
      <c r="C809" s="50" t="s">
        <v>2437</v>
      </c>
      <c r="D809" s="51">
        <v>35494</v>
      </c>
      <c r="E809" s="49"/>
    </row>
    <row r="810" spans="1:5" ht="22.5">
      <c r="A810" s="49" t="s">
        <v>2438</v>
      </c>
      <c r="B810" s="50" t="s">
        <v>2439</v>
      </c>
      <c r="C810" s="50" t="s">
        <v>2440</v>
      </c>
      <c r="D810" s="51">
        <v>35751</v>
      </c>
      <c r="E810" s="49"/>
    </row>
    <row r="811" spans="1:5" ht="22.5">
      <c r="A811" s="49" t="s">
        <v>2441</v>
      </c>
      <c r="B811" s="50" t="s">
        <v>2442</v>
      </c>
      <c r="C811" s="50" t="s">
        <v>2443</v>
      </c>
      <c r="D811" s="51">
        <v>35751</v>
      </c>
      <c r="E811" s="49"/>
    </row>
    <row r="812" spans="1:5" ht="22.5">
      <c r="A812" s="49" t="s">
        <v>2444</v>
      </c>
      <c r="B812" s="50" t="s">
        <v>2445</v>
      </c>
      <c r="C812" s="50" t="s">
        <v>2446</v>
      </c>
      <c r="D812" s="51">
        <v>35751</v>
      </c>
      <c r="E812" s="49"/>
    </row>
    <row r="813" spans="1:5" ht="22.5">
      <c r="A813" s="49" t="s">
        <v>2447</v>
      </c>
      <c r="B813" s="50" t="s">
        <v>2448</v>
      </c>
      <c r="C813" s="50" t="s">
        <v>2449</v>
      </c>
      <c r="D813" s="51">
        <v>35751</v>
      </c>
      <c r="E813" s="49"/>
    </row>
    <row r="814" spans="1:5" ht="22.5">
      <c r="A814" s="49" t="s">
        <v>2450</v>
      </c>
      <c r="B814" s="50" t="s">
        <v>2451</v>
      </c>
      <c r="C814" s="50" t="s">
        <v>2452</v>
      </c>
      <c r="D814" s="51">
        <v>35415</v>
      </c>
      <c r="E814" s="49"/>
    </row>
    <row r="815" spans="1:5" ht="22.5">
      <c r="A815" s="49" t="s">
        <v>2453</v>
      </c>
      <c r="B815" s="50" t="s">
        <v>2454</v>
      </c>
      <c r="C815" s="50" t="s">
        <v>2455</v>
      </c>
      <c r="D815" s="51">
        <v>35494</v>
      </c>
      <c r="E815" s="49"/>
    </row>
    <row r="816" spans="1:5" ht="22.5">
      <c r="A816" s="49" t="s">
        <v>2456</v>
      </c>
      <c r="B816" s="50" t="s">
        <v>2457</v>
      </c>
      <c r="C816" s="50" t="s">
        <v>2458</v>
      </c>
      <c r="D816" s="51">
        <v>35494</v>
      </c>
      <c r="E816" s="49"/>
    </row>
    <row r="817" spans="1:5" ht="22.5">
      <c r="A817" s="49" t="s">
        <v>2459</v>
      </c>
      <c r="B817" s="50" t="s">
        <v>2460</v>
      </c>
      <c r="C817" s="50" t="s">
        <v>2461</v>
      </c>
      <c r="D817" s="51">
        <v>35494</v>
      </c>
      <c r="E817" s="49"/>
    </row>
    <row r="818" spans="1:5" ht="33.75">
      <c r="A818" s="49" t="s">
        <v>2462</v>
      </c>
      <c r="B818" s="50" t="s">
        <v>2463</v>
      </c>
      <c r="C818" s="50" t="s">
        <v>2464</v>
      </c>
      <c r="D818" s="51">
        <v>35494</v>
      </c>
      <c r="E818" s="49"/>
    </row>
    <row r="819" spans="1:5" ht="22.5">
      <c r="A819" s="49" t="s">
        <v>2465</v>
      </c>
      <c r="B819" s="50" t="s">
        <v>2466</v>
      </c>
      <c r="C819" s="50" t="s">
        <v>2467</v>
      </c>
      <c r="D819" s="51">
        <v>35494</v>
      </c>
      <c r="E819" s="49"/>
    </row>
    <row r="820" spans="1:5" ht="22.5">
      <c r="A820" s="49" t="s">
        <v>2468</v>
      </c>
      <c r="B820" s="50" t="s">
        <v>2469</v>
      </c>
      <c r="C820" s="50" t="s">
        <v>2470</v>
      </c>
      <c r="D820" s="51">
        <v>35494</v>
      </c>
      <c r="E820" s="49"/>
    </row>
    <row r="821" spans="1:5" ht="33.75">
      <c r="A821" s="49" t="s">
        <v>2471</v>
      </c>
      <c r="B821" s="50" t="s">
        <v>2472</v>
      </c>
      <c r="C821" s="50" t="s">
        <v>2473</v>
      </c>
      <c r="D821" s="51">
        <v>35494</v>
      </c>
      <c r="E821" s="49" t="s">
        <v>1144</v>
      </c>
    </row>
    <row r="822" spans="1:5" ht="22.5">
      <c r="A822" s="49" t="s">
        <v>2474</v>
      </c>
      <c r="B822" s="50" t="s">
        <v>2475</v>
      </c>
      <c r="C822" s="50" t="s">
        <v>2476</v>
      </c>
      <c r="D822" s="51">
        <v>35863</v>
      </c>
      <c r="E822" s="49"/>
    </row>
    <row r="823" spans="1:5" ht="22.5">
      <c r="A823" s="49" t="s">
        <v>2477</v>
      </c>
      <c r="B823" s="50" t="s">
        <v>2478</v>
      </c>
      <c r="C823" s="50" t="s">
        <v>2479</v>
      </c>
      <c r="D823" s="51">
        <v>35634</v>
      </c>
      <c r="E823" s="49"/>
    </row>
    <row r="824" spans="1:5" ht="22.5">
      <c r="A824" s="49" t="s">
        <v>2480</v>
      </c>
      <c r="B824" s="50" t="s">
        <v>2481</v>
      </c>
      <c r="C824" s="50" t="s">
        <v>2482</v>
      </c>
      <c r="D824" s="51">
        <v>35513</v>
      </c>
      <c r="E824" s="49"/>
    </row>
    <row r="825" spans="1:5" ht="22.5">
      <c r="A825" s="49" t="s">
        <v>2483</v>
      </c>
      <c r="B825" s="50" t="s">
        <v>2484</v>
      </c>
      <c r="C825" s="50" t="s">
        <v>2485</v>
      </c>
      <c r="D825" s="51">
        <v>35490</v>
      </c>
      <c r="E825" s="49"/>
    </row>
    <row r="826" spans="1:5" ht="22.5">
      <c r="A826" s="49" t="s">
        <v>2486</v>
      </c>
      <c r="B826" s="50" t="s">
        <v>2487</v>
      </c>
      <c r="C826" s="50" t="s">
        <v>2488</v>
      </c>
      <c r="D826" s="51">
        <v>35494</v>
      </c>
      <c r="E826" s="49"/>
    </row>
    <row r="827" spans="1:5" ht="22.5">
      <c r="A827" s="49" t="s">
        <v>2489</v>
      </c>
      <c r="B827" s="50" t="s">
        <v>2490</v>
      </c>
      <c r="C827" s="50" t="s">
        <v>2491</v>
      </c>
      <c r="D827" s="51">
        <v>35536</v>
      </c>
      <c r="E827" s="49"/>
    </row>
    <row r="828" spans="1:5" ht="22.5">
      <c r="A828" s="49" t="s">
        <v>2492</v>
      </c>
      <c r="B828" s="50" t="s">
        <v>2493</v>
      </c>
      <c r="C828" s="50" t="s">
        <v>2494</v>
      </c>
      <c r="D828" s="51">
        <v>35514</v>
      </c>
      <c r="E828" s="49"/>
    </row>
    <row r="829" spans="1:5" ht="22.5">
      <c r="A829" s="49" t="s">
        <v>2495</v>
      </c>
      <c r="B829" s="50" t="s">
        <v>2496</v>
      </c>
      <c r="C829" s="50" t="s">
        <v>2497</v>
      </c>
      <c r="D829" s="51">
        <v>35565</v>
      </c>
      <c r="E829" s="49"/>
    </row>
    <row r="830" spans="1:5" ht="22.5">
      <c r="A830" s="49" t="s">
        <v>2498</v>
      </c>
      <c r="B830" s="50" t="s">
        <v>2499</v>
      </c>
      <c r="C830" s="50" t="s">
        <v>2500</v>
      </c>
      <c r="D830" s="51">
        <v>35536</v>
      </c>
      <c r="E830" s="49"/>
    </row>
    <row r="831" spans="1:5" ht="22.5">
      <c r="A831" s="49" t="s">
        <v>2501</v>
      </c>
      <c r="B831" s="50" t="s">
        <v>2502</v>
      </c>
      <c r="C831" s="50" t="s">
        <v>2503</v>
      </c>
      <c r="D831" s="51">
        <v>35494</v>
      </c>
      <c r="E831" s="49" t="s">
        <v>1179</v>
      </c>
    </row>
    <row r="832" spans="1:5" ht="22.5">
      <c r="A832" s="49" t="s">
        <v>2504</v>
      </c>
      <c r="B832" s="50" t="s">
        <v>2505</v>
      </c>
      <c r="C832" s="50" t="s">
        <v>2506</v>
      </c>
      <c r="D832" s="51">
        <v>35565</v>
      </c>
      <c r="E832" s="49"/>
    </row>
    <row r="833" spans="1:5" ht="22.5">
      <c r="A833" s="49" t="s">
        <v>2507</v>
      </c>
      <c r="B833" s="50" t="s">
        <v>2508</v>
      </c>
      <c r="C833" s="50" t="s">
        <v>2509</v>
      </c>
      <c r="D833" s="51">
        <v>35494</v>
      </c>
      <c r="E833" s="49"/>
    </row>
    <row r="834" spans="1:5" ht="22.5">
      <c r="A834" s="49" t="s">
        <v>2510</v>
      </c>
      <c r="B834" s="50" t="s">
        <v>2511</v>
      </c>
      <c r="C834" s="50" t="s">
        <v>2512</v>
      </c>
      <c r="D834" s="51">
        <v>35496</v>
      </c>
      <c r="E834" s="49" t="s">
        <v>211</v>
      </c>
    </row>
    <row r="835" spans="1:5" ht="22.5">
      <c r="A835" s="49" t="s">
        <v>2513</v>
      </c>
      <c r="B835" s="50" t="s">
        <v>2514</v>
      </c>
      <c r="C835" s="50" t="s">
        <v>2515</v>
      </c>
      <c r="D835" s="51">
        <v>35625</v>
      </c>
      <c r="E835" s="49"/>
    </row>
    <row r="836" spans="1:5" ht="22.5">
      <c r="A836" s="49" t="s">
        <v>2516</v>
      </c>
      <c r="B836" s="50" t="s">
        <v>2517</v>
      </c>
      <c r="C836" s="50" t="s">
        <v>2518</v>
      </c>
      <c r="D836" s="51">
        <v>35496</v>
      </c>
      <c r="E836" s="49"/>
    </row>
    <row r="837" spans="1:5" ht="22.5">
      <c r="A837" s="49" t="s">
        <v>2519</v>
      </c>
      <c r="B837" s="50" t="s">
        <v>2520</v>
      </c>
      <c r="C837" s="50" t="s">
        <v>2521</v>
      </c>
      <c r="D837" s="51">
        <v>35496</v>
      </c>
      <c r="E837" s="49"/>
    </row>
    <row r="838" spans="1:5" ht="33.75">
      <c r="A838" s="49" t="s">
        <v>2522</v>
      </c>
      <c r="B838" s="50" t="s">
        <v>2523</v>
      </c>
      <c r="C838" s="50" t="s">
        <v>2524</v>
      </c>
      <c r="D838" s="51">
        <v>35625</v>
      </c>
      <c r="E838" s="49"/>
    </row>
    <row r="839" spans="1:5" ht="22.5">
      <c r="A839" s="49" t="s">
        <v>2525</v>
      </c>
      <c r="B839" s="50" t="s">
        <v>2526</v>
      </c>
      <c r="C839" s="50" t="s">
        <v>2527</v>
      </c>
      <c r="D839" s="51">
        <v>35668</v>
      </c>
      <c r="E839" s="49"/>
    </row>
    <row r="840" spans="1:5" ht="22.5">
      <c r="A840" s="49" t="s">
        <v>2528</v>
      </c>
      <c r="B840" s="50" t="s">
        <v>2529</v>
      </c>
      <c r="C840" s="50" t="s">
        <v>2530</v>
      </c>
      <c r="D840" s="51">
        <v>35642</v>
      </c>
      <c r="E840" s="49" t="s">
        <v>2531</v>
      </c>
    </row>
    <row r="841" spans="1:5" ht="22.5">
      <c r="A841" s="49" t="s">
        <v>2532</v>
      </c>
      <c r="B841" s="50" t="s">
        <v>2533</v>
      </c>
      <c r="C841" s="50" t="s">
        <v>2534</v>
      </c>
      <c r="D841" s="51">
        <v>35730</v>
      </c>
      <c r="E841" s="49" t="s">
        <v>2535</v>
      </c>
    </row>
    <row r="842" spans="1:5" ht="22.5">
      <c r="A842" s="49" t="s">
        <v>2536</v>
      </c>
      <c r="B842" s="50" t="s">
        <v>2537</v>
      </c>
      <c r="C842" s="50" t="s">
        <v>2538</v>
      </c>
      <c r="D842" s="51">
        <v>35691</v>
      </c>
      <c r="E842" s="49"/>
    </row>
    <row r="843" spans="1:5" ht="22.5">
      <c r="A843" s="49" t="s">
        <v>2539</v>
      </c>
      <c r="B843" s="50" t="s">
        <v>2540</v>
      </c>
      <c r="C843" s="50" t="s">
        <v>2541</v>
      </c>
      <c r="D843" s="51">
        <v>35676</v>
      </c>
      <c r="E843" s="49"/>
    </row>
    <row r="844" spans="1:5" ht="22.5">
      <c r="A844" s="49" t="s">
        <v>2542</v>
      </c>
      <c r="B844" s="50" t="s">
        <v>2543</v>
      </c>
      <c r="C844" s="50" t="s">
        <v>2544</v>
      </c>
      <c r="D844" s="51">
        <v>35656</v>
      </c>
      <c r="E844" s="49"/>
    </row>
    <row r="845" spans="1:5" ht="22.5">
      <c r="A845" s="49" t="s">
        <v>2545</v>
      </c>
      <c r="B845" s="50" t="s">
        <v>2546</v>
      </c>
      <c r="C845" s="50" t="s">
        <v>2547</v>
      </c>
      <c r="D845" s="51">
        <v>35662</v>
      </c>
      <c r="E845" s="49"/>
    </row>
    <row r="846" spans="1:5" ht="22.5">
      <c r="A846" s="49" t="s">
        <v>2548</v>
      </c>
      <c r="B846" s="50" t="s">
        <v>2549</v>
      </c>
      <c r="C846" s="50" t="s">
        <v>2550</v>
      </c>
      <c r="D846" s="51">
        <v>35751</v>
      </c>
      <c r="E846" s="49"/>
    </row>
    <row r="847" spans="1:5" ht="22.5">
      <c r="A847" s="49" t="s">
        <v>2551</v>
      </c>
      <c r="B847" s="50" t="s">
        <v>2552</v>
      </c>
      <c r="C847" s="50" t="s">
        <v>2553</v>
      </c>
      <c r="D847" s="51">
        <v>35683</v>
      </c>
      <c r="E847" s="49"/>
    </row>
    <row r="848" spans="1:5" ht="22.5">
      <c r="A848" s="49" t="s">
        <v>2554</v>
      </c>
      <c r="B848" s="50" t="s">
        <v>2555</v>
      </c>
      <c r="C848" s="50" t="s">
        <v>2556</v>
      </c>
      <c r="D848" s="51">
        <v>35765</v>
      </c>
      <c r="E848" s="49"/>
    </row>
    <row r="849" spans="1:5" ht="22.5">
      <c r="A849" s="49" t="s">
        <v>2557</v>
      </c>
      <c r="B849" s="50" t="s">
        <v>2558</v>
      </c>
      <c r="C849" s="50" t="s">
        <v>2559</v>
      </c>
      <c r="D849" s="51">
        <v>36059</v>
      </c>
      <c r="E849" s="49"/>
    </row>
    <row r="850" spans="1:5" ht="22.5">
      <c r="A850" s="49" t="s">
        <v>2560</v>
      </c>
      <c r="B850" s="50" t="s">
        <v>2561</v>
      </c>
      <c r="C850" s="50" t="s">
        <v>2562</v>
      </c>
      <c r="D850" s="51">
        <v>35773</v>
      </c>
      <c r="E850" s="49"/>
    </row>
    <row r="851" spans="1:5" ht="22.5">
      <c r="A851" s="49" t="s">
        <v>2563</v>
      </c>
      <c r="B851" s="50" t="s">
        <v>2564</v>
      </c>
      <c r="C851" s="50" t="s">
        <v>2565</v>
      </c>
      <c r="D851" s="51">
        <v>35758</v>
      </c>
      <c r="E851" s="49"/>
    </row>
    <row r="852" spans="1:5" ht="22.5">
      <c r="A852" s="49" t="s">
        <v>2566</v>
      </c>
      <c r="B852" s="50" t="s">
        <v>2567</v>
      </c>
      <c r="C852" s="50" t="s">
        <v>2568</v>
      </c>
      <c r="D852" s="51">
        <v>35758</v>
      </c>
      <c r="E852" s="49"/>
    </row>
    <row r="853" spans="1:5" ht="22.5">
      <c r="A853" s="49" t="s">
        <v>2569</v>
      </c>
      <c r="B853" s="50" t="s">
        <v>2570</v>
      </c>
      <c r="C853" s="50" t="s">
        <v>2571</v>
      </c>
      <c r="D853" s="51">
        <v>35786</v>
      </c>
      <c r="E853" s="49" t="s">
        <v>2572</v>
      </c>
    </row>
    <row r="854" spans="1:5" ht="22.5">
      <c r="A854" s="49" t="s">
        <v>2573</v>
      </c>
      <c r="B854" s="50" t="s">
        <v>2574</v>
      </c>
      <c r="C854" s="50" t="s">
        <v>2575</v>
      </c>
      <c r="D854" s="51">
        <v>36024</v>
      </c>
      <c r="E854" s="49" t="s">
        <v>487</v>
      </c>
    </row>
    <row r="855" spans="1:5" ht="22.5">
      <c r="A855" s="49" t="s">
        <v>2576</v>
      </c>
      <c r="B855" s="50" t="s">
        <v>2577</v>
      </c>
      <c r="C855" s="50" t="s">
        <v>2578</v>
      </c>
      <c r="D855" s="51">
        <v>35800</v>
      </c>
      <c r="E855" s="49"/>
    </row>
    <row r="856" spans="1:5" ht="22.5">
      <c r="A856" s="49" t="s">
        <v>2579</v>
      </c>
      <c r="B856" s="50" t="s">
        <v>2580</v>
      </c>
      <c r="C856" s="50" t="s">
        <v>2581</v>
      </c>
      <c r="D856" s="51">
        <v>35779</v>
      </c>
      <c r="E856" s="49"/>
    </row>
    <row r="857" spans="1:5" ht="22.5">
      <c r="A857" s="49" t="s">
        <v>2582</v>
      </c>
      <c r="B857" s="50" t="s">
        <v>2583</v>
      </c>
      <c r="C857" s="50" t="s">
        <v>2584</v>
      </c>
      <c r="D857" s="51">
        <v>35773</v>
      </c>
      <c r="E857" s="49"/>
    </row>
    <row r="858" spans="1:5" ht="22.5">
      <c r="A858" s="49" t="s">
        <v>2585</v>
      </c>
      <c r="B858" s="50" t="s">
        <v>2586</v>
      </c>
      <c r="C858" s="50" t="s">
        <v>2587</v>
      </c>
      <c r="D858" s="51">
        <v>35765</v>
      </c>
      <c r="E858" s="49"/>
    </row>
    <row r="859" spans="1:5" ht="22.5">
      <c r="A859" s="49" t="s">
        <v>2588</v>
      </c>
      <c r="B859" s="50" t="s">
        <v>2589</v>
      </c>
      <c r="C859" s="50" t="s">
        <v>2590</v>
      </c>
      <c r="D859" s="51">
        <v>35793</v>
      </c>
      <c r="E859" s="49"/>
    </row>
    <row r="860" spans="1:5" ht="22.5">
      <c r="A860" s="49" t="s">
        <v>2591</v>
      </c>
      <c r="B860" s="50" t="s">
        <v>2592</v>
      </c>
      <c r="C860" s="50" t="s">
        <v>2593</v>
      </c>
      <c r="D860" s="51">
        <v>35779</v>
      </c>
      <c r="E860" s="49"/>
    </row>
    <row r="861" spans="1:5" ht="22.5">
      <c r="A861" s="49" t="s">
        <v>2594</v>
      </c>
      <c r="B861" s="50" t="s">
        <v>2595</v>
      </c>
      <c r="C861" s="50" t="s">
        <v>2596</v>
      </c>
      <c r="D861" s="51">
        <v>35870</v>
      </c>
      <c r="E861" s="49"/>
    </row>
    <row r="862" spans="1:5" ht="22.5">
      <c r="A862" s="49" t="s">
        <v>2597</v>
      </c>
      <c r="B862" s="50" t="s">
        <v>2598</v>
      </c>
      <c r="C862" s="50" t="s">
        <v>2599</v>
      </c>
      <c r="D862" s="51">
        <v>35814</v>
      </c>
      <c r="E862" s="49"/>
    </row>
    <row r="863" spans="1:5" ht="22.5">
      <c r="A863" s="49" t="s">
        <v>2600</v>
      </c>
      <c r="B863" s="50" t="s">
        <v>2601</v>
      </c>
      <c r="C863" s="50" t="s">
        <v>2602</v>
      </c>
      <c r="D863" s="51">
        <v>35821</v>
      </c>
      <c r="E863" s="49"/>
    </row>
    <row r="864" spans="1:5" ht="22.5">
      <c r="A864" s="49" t="s">
        <v>2603</v>
      </c>
      <c r="B864" s="50" t="s">
        <v>2604</v>
      </c>
      <c r="C864" s="50" t="s">
        <v>1372</v>
      </c>
      <c r="D864" s="51">
        <v>35828</v>
      </c>
      <c r="E864" s="49"/>
    </row>
    <row r="865" spans="1:5" ht="22.5">
      <c r="A865" s="49" t="s">
        <v>2605</v>
      </c>
      <c r="B865" s="50" t="s">
        <v>2606</v>
      </c>
      <c r="C865" s="50" t="s">
        <v>2607</v>
      </c>
      <c r="D865" s="51">
        <v>35828</v>
      </c>
      <c r="E865" s="49"/>
    </row>
    <row r="866" spans="1:5" ht="22.5">
      <c r="A866" s="49" t="s">
        <v>2608</v>
      </c>
      <c r="B866" s="50" t="s">
        <v>2609</v>
      </c>
      <c r="C866" s="50" t="s">
        <v>2610</v>
      </c>
      <c r="D866" s="51">
        <v>35835</v>
      </c>
      <c r="E866" s="49"/>
    </row>
    <row r="867" spans="1:5" ht="22.5">
      <c r="A867" s="49" t="s">
        <v>2611</v>
      </c>
      <c r="B867" s="50" t="s">
        <v>2612</v>
      </c>
      <c r="C867" s="50" t="s">
        <v>2613</v>
      </c>
      <c r="D867" s="51">
        <v>35912</v>
      </c>
      <c r="E867" s="49"/>
    </row>
    <row r="868" spans="1:5" ht="22.5">
      <c r="A868" s="49" t="s">
        <v>2614</v>
      </c>
      <c r="B868" s="50" t="s">
        <v>2615</v>
      </c>
      <c r="C868" s="50" t="s">
        <v>2616</v>
      </c>
      <c r="D868" s="51">
        <v>35996</v>
      </c>
      <c r="E868" s="49"/>
    </row>
    <row r="869" spans="1:5" ht="22.5">
      <c r="A869" s="49" t="s">
        <v>2617</v>
      </c>
      <c r="B869" s="50" t="s">
        <v>2618</v>
      </c>
      <c r="C869" s="50" t="s">
        <v>2619</v>
      </c>
      <c r="D869" s="51">
        <v>35912</v>
      </c>
      <c r="E869" s="49"/>
    </row>
    <row r="870" spans="1:5" ht="22.5">
      <c r="A870" s="49" t="s">
        <v>2620</v>
      </c>
      <c r="B870" s="50" t="s">
        <v>2621</v>
      </c>
      <c r="C870" s="50" t="s">
        <v>2622</v>
      </c>
      <c r="D870" s="51">
        <v>35996</v>
      </c>
      <c r="E870" s="49"/>
    </row>
    <row r="871" spans="1:5" ht="22.5">
      <c r="A871" s="49" t="s">
        <v>2623</v>
      </c>
      <c r="B871" s="50" t="s">
        <v>2624</v>
      </c>
      <c r="C871" s="50" t="s">
        <v>2625</v>
      </c>
      <c r="D871" s="51">
        <v>35912</v>
      </c>
      <c r="E871" s="49"/>
    </row>
    <row r="872" spans="1:5" ht="22.5">
      <c r="A872" s="49" t="s">
        <v>2626</v>
      </c>
      <c r="B872" s="50" t="s">
        <v>2627</v>
      </c>
      <c r="C872" s="50" t="s">
        <v>2628</v>
      </c>
      <c r="D872" s="51">
        <v>35877</v>
      </c>
      <c r="E872" s="49"/>
    </row>
    <row r="873" spans="1:5" ht="22.5">
      <c r="A873" s="49" t="s">
        <v>2629</v>
      </c>
      <c r="B873" s="50" t="s">
        <v>2630</v>
      </c>
      <c r="C873" s="50" t="s">
        <v>2631</v>
      </c>
      <c r="D873" s="51">
        <v>35926</v>
      </c>
      <c r="E873" s="49"/>
    </row>
    <row r="874" spans="1:5" ht="22.5">
      <c r="A874" s="49" t="s">
        <v>2632</v>
      </c>
      <c r="B874" s="50" t="s">
        <v>2633</v>
      </c>
      <c r="C874" s="50" t="s">
        <v>2634</v>
      </c>
      <c r="D874" s="51">
        <v>35898</v>
      </c>
      <c r="E874" s="49"/>
    </row>
    <row r="875" spans="1:5" ht="22.5">
      <c r="A875" s="49" t="s">
        <v>2635</v>
      </c>
      <c r="B875" s="50" t="s">
        <v>2636</v>
      </c>
      <c r="C875" s="50" t="s">
        <v>2637</v>
      </c>
      <c r="D875" s="51">
        <v>35905</v>
      </c>
      <c r="E875" s="49"/>
    </row>
    <row r="876" spans="1:5" ht="22.5">
      <c r="A876" s="49" t="s">
        <v>2638</v>
      </c>
      <c r="B876" s="50" t="s">
        <v>2639</v>
      </c>
      <c r="C876" s="50" t="s">
        <v>2640</v>
      </c>
      <c r="D876" s="51">
        <v>35870</v>
      </c>
      <c r="E876" s="49"/>
    </row>
    <row r="877" spans="1:5" ht="22.5">
      <c r="A877" s="49" t="s">
        <v>2641</v>
      </c>
      <c r="B877" s="50" t="s">
        <v>2642</v>
      </c>
      <c r="C877" s="50" t="s">
        <v>2643</v>
      </c>
      <c r="D877" s="51">
        <v>35877</v>
      </c>
      <c r="E877" s="49"/>
    </row>
    <row r="878" spans="1:5" ht="22.5">
      <c r="A878" s="49" t="s">
        <v>2644</v>
      </c>
      <c r="B878" s="50" t="s">
        <v>2645</v>
      </c>
      <c r="C878" s="50" t="s">
        <v>2646</v>
      </c>
      <c r="D878" s="51">
        <v>35891</v>
      </c>
      <c r="E878" s="49"/>
    </row>
    <row r="879" spans="1:5" ht="22.5">
      <c r="A879" s="49" t="s">
        <v>2647</v>
      </c>
      <c r="B879" s="50" t="s">
        <v>2648</v>
      </c>
      <c r="C879" s="50" t="s">
        <v>2649</v>
      </c>
      <c r="D879" s="51">
        <v>35912</v>
      </c>
      <c r="E879" s="49" t="s">
        <v>2650</v>
      </c>
    </row>
    <row r="880" spans="1:5" ht="22.5">
      <c r="A880" s="49" t="s">
        <v>2651</v>
      </c>
      <c r="B880" s="50" t="s">
        <v>2652</v>
      </c>
      <c r="C880" s="50" t="s">
        <v>2653</v>
      </c>
      <c r="D880" s="51">
        <v>35961</v>
      </c>
      <c r="E880" s="49"/>
    </row>
    <row r="881" spans="1:5" ht="22.5">
      <c r="A881" s="49" t="s">
        <v>2654</v>
      </c>
      <c r="B881" s="50" t="s">
        <v>2655</v>
      </c>
      <c r="C881" s="50" t="s">
        <v>2656</v>
      </c>
      <c r="D881" s="51">
        <v>35989</v>
      </c>
      <c r="E881" s="49"/>
    </row>
    <row r="882" spans="1:5" ht="22.5">
      <c r="A882" s="49" t="s">
        <v>2657</v>
      </c>
      <c r="B882" s="50" t="s">
        <v>2658</v>
      </c>
      <c r="C882" s="50" t="s">
        <v>2659</v>
      </c>
      <c r="D882" s="51">
        <v>36010</v>
      </c>
      <c r="E882" s="49"/>
    </row>
    <row r="883" spans="1:5" ht="22.5">
      <c r="A883" s="49" t="s">
        <v>2660</v>
      </c>
      <c r="B883" s="50" t="s">
        <v>2661</v>
      </c>
      <c r="C883" s="50" t="s">
        <v>2662</v>
      </c>
      <c r="D883" s="51">
        <v>35954</v>
      </c>
      <c r="E883" s="49"/>
    </row>
    <row r="884" spans="1:5" ht="22.5">
      <c r="A884" s="49" t="s">
        <v>2663</v>
      </c>
      <c r="B884" s="50" t="s">
        <v>2664</v>
      </c>
      <c r="C884" s="50" t="s">
        <v>2665</v>
      </c>
      <c r="D884" s="51">
        <v>35996</v>
      </c>
      <c r="E884" s="49" t="s">
        <v>2666</v>
      </c>
    </row>
    <row r="885" spans="1:5" ht="22.5">
      <c r="A885" s="49" t="s">
        <v>2667</v>
      </c>
      <c r="B885" s="50" t="s">
        <v>2668</v>
      </c>
      <c r="C885" s="50" t="s">
        <v>2669</v>
      </c>
      <c r="D885" s="51">
        <v>35982</v>
      </c>
      <c r="E885" s="49"/>
    </row>
    <row r="886" spans="1:5" ht="22.5">
      <c r="A886" s="49" t="s">
        <v>2670</v>
      </c>
      <c r="B886" s="50" t="s">
        <v>2671</v>
      </c>
      <c r="C886" s="50" t="s">
        <v>2672</v>
      </c>
      <c r="D886" s="51">
        <v>36178</v>
      </c>
      <c r="E886" s="49"/>
    </row>
    <row r="887" spans="1:5" ht="22.5">
      <c r="A887" s="49" t="s">
        <v>2673</v>
      </c>
      <c r="B887" s="50" t="s">
        <v>2674</v>
      </c>
      <c r="C887" s="50" t="s">
        <v>2675</v>
      </c>
      <c r="D887" s="51">
        <v>35961</v>
      </c>
      <c r="E887" s="49"/>
    </row>
    <row r="888" spans="1:5" ht="22.5">
      <c r="A888" s="49" t="s">
        <v>2676</v>
      </c>
      <c r="B888" s="50" t="s">
        <v>2677</v>
      </c>
      <c r="C888" s="50" t="s">
        <v>2678</v>
      </c>
      <c r="D888" s="51">
        <v>35982</v>
      </c>
      <c r="E888" s="49"/>
    </row>
    <row r="889" spans="1:5" ht="22.5">
      <c r="A889" s="49" t="s">
        <v>2679</v>
      </c>
      <c r="B889" s="50" t="s">
        <v>2680</v>
      </c>
      <c r="C889" s="50" t="s">
        <v>2681</v>
      </c>
      <c r="D889" s="51">
        <v>36060</v>
      </c>
      <c r="E889" s="49"/>
    </row>
    <row r="890" spans="1:5" ht="22.5">
      <c r="A890" s="49" t="s">
        <v>2682</v>
      </c>
      <c r="B890" s="50" t="s">
        <v>2683</v>
      </c>
      <c r="C890" s="50" t="s">
        <v>2684</v>
      </c>
      <c r="D890" s="51">
        <v>35996</v>
      </c>
      <c r="E890" s="49"/>
    </row>
    <row r="891" spans="1:5" ht="22.5">
      <c r="A891" s="49" t="s">
        <v>2685</v>
      </c>
      <c r="B891" s="50" t="s">
        <v>2686</v>
      </c>
      <c r="C891" s="50" t="s">
        <v>2687</v>
      </c>
      <c r="D891" s="51">
        <v>36003</v>
      </c>
      <c r="E891" s="49"/>
    </row>
    <row r="892" spans="1:5" ht="22.5">
      <c r="A892" s="49" t="s">
        <v>2688</v>
      </c>
      <c r="B892" s="50" t="s">
        <v>2689</v>
      </c>
      <c r="C892" s="50" t="s">
        <v>2690</v>
      </c>
      <c r="D892" s="51">
        <v>35989</v>
      </c>
      <c r="E892" s="49"/>
    </row>
    <row r="893" spans="1:5" ht="22.5">
      <c r="A893" s="49" t="s">
        <v>2691</v>
      </c>
      <c r="B893" s="50" t="s">
        <v>2692</v>
      </c>
      <c r="C893" s="50" t="s">
        <v>2693</v>
      </c>
      <c r="D893" s="51">
        <v>36040</v>
      </c>
      <c r="E893" s="49"/>
    </row>
    <row r="894" spans="1:5" ht="22.5">
      <c r="A894" s="49" t="s">
        <v>2694</v>
      </c>
      <c r="B894" s="50" t="s">
        <v>2695</v>
      </c>
      <c r="C894" s="50" t="s">
        <v>2696</v>
      </c>
      <c r="D894" s="51">
        <v>36010</v>
      </c>
      <c r="E894" s="49"/>
    </row>
    <row r="895" spans="1:5" ht="22.5">
      <c r="A895" s="49" t="s">
        <v>2697</v>
      </c>
      <c r="B895" s="50" t="s">
        <v>2698</v>
      </c>
      <c r="C895" s="50" t="s">
        <v>2699</v>
      </c>
      <c r="D895" s="51">
        <v>36010</v>
      </c>
      <c r="E895" s="49"/>
    </row>
    <row r="896" spans="1:5" ht="22.5">
      <c r="A896" s="49" t="s">
        <v>2700</v>
      </c>
      <c r="B896" s="50" t="s">
        <v>2701</v>
      </c>
      <c r="C896" s="50" t="s">
        <v>2702</v>
      </c>
      <c r="D896" s="51">
        <v>36115</v>
      </c>
      <c r="E896" s="49"/>
    </row>
    <row r="897" spans="1:5" ht="22.5">
      <c r="A897" s="49" t="s">
        <v>2703</v>
      </c>
      <c r="B897" s="50" t="s">
        <v>2704</v>
      </c>
      <c r="C897" s="50" t="s">
        <v>2705</v>
      </c>
      <c r="D897" s="51">
        <v>36059</v>
      </c>
      <c r="E897" s="49"/>
    </row>
    <row r="898" spans="1:5" ht="22.5">
      <c r="A898" s="49" t="s">
        <v>2706</v>
      </c>
      <c r="B898" s="50" t="s">
        <v>2707</v>
      </c>
      <c r="C898" s="50" t="s">
        <v>2708</v>
      </c>
      <c r="D898" s="51">
        <v>36017</v>
      </c>
      <c r="E898" s="49"/>
    </row>
    <row r="899" spans="1:5" ht="22.5">
      <c r="A899" s="49" t="s">
        <v>2709</v>
      </c>
      <c r="B899" s="50" t="s">
        <v>2710</v>
      </c>
      <c r="C899" s="50" t="s">
        <v>2711</v>
      </c>
      <c r="D899" s="51">
        <v>36087</v>
      </c>
      <c r="E899" s="49" t="s">
        <v>1904</v>
      </c>
    </row>
    <row r="900" spans="1:5" ht="22.5">
      <c r="A900" s="49" t="s">
        <v>2712</v>
      </c>
      <c r="B900" s="50" t="s">
        <v>2713</v>
      </c>
      <c r="C900" s="50" t="s">
        <v>2714</v>
      </c>
      <c r="D900" s="51">
        <v>36010</v>
      </c>
      <c r="E900" s="49"/>
    </row>
    <row r="901" spans="1:5" ht="22.5">
      <c r="A901" s="49" t="s">
        <v>2715</v>
      </c>
      <c r="B901" s="50" t="s">
        <v>2716</v>
      </c>
      <c r="C901" s="50" t="s">
        <v>2717</v>
      </c>
      <c r="D901" s="51">
        <v>36031</v>
      </c>
      <c r="E901" s="49"/>
    </row>
    <row r="902" spans="1:5" ht="22.5">
      <c r="A902" s="49" t="s">
        <v>2718</v>
      </c>
      <c r="B902" s="50" t="s">
        <v>2719</v>
      </c>
      <c r="C902" s="50" t="s">
        <v>2720</v>
      </c>
      <c r="D902" s="51">
        <v>36120</v>
      </c>
      <c r="E902" s="49"/>
    </row>
    <row r="903" spans="1:5" ht="22.5">
      <c r="A903" s="49" t="s">
        <v>2721</v>
      </c>
      <c r="B903" s="50" t="s">
        <v>2722</v>
      </c>
      <c r="C903" s="50" t="s">
        <v>2723</v>
      </c>
      <c r="D903" s="51">
        <v>36017</v>
      </c>
      <c r="E903" s="49"/>
    </row>
    <row r="904" spans="1:5" ht="22.5">
      <c r="A904" s="49" t="s">
        <v>2724</v>
      </c>
      <c r="B904" s="50" t="s">
        <v>2725</v>
      </c>
      <c r="C904" s="50" t="s">
        <v>2726</v>
      </c>
      <c r="D904" s="51">
        <v>36031</v>
      </c>
      <c r="E904" s="49"/>
    </row>
    <row r="905" spans="1:5" ht="22.5">
      <c r="A905" s="49" t="s">
        <v>2727</v>
      </c>
      <c r="B905" s="50" t="s">
        <v>2728</v>
      </c>
      <c r="C905" s="50" t="s">
        <v>2729</v>
      </c>
      <c r="D905" s="51">
        <v>36066</v>
      </c>
      <c r="E905" s="49"/>
    </row>
    <row r="906" spans="1:5" ht="22.5">
      <c r="A906" s="49" t="s">
        <v>2730</v>
      </c>
      <c r="B906" s="50" t="s">
        <v>2731</v>
      </c>
      <c r="C906" s="50" t="s">
        <v>2732</v>
      </c>
      <c r="D906" s="51">
        <v>36094</v>
      </c>
      <c r="E906" s="49"/>
    </row>
    <row r="907" spans="1:5" ht="22.5">
      <c r="A907" s="49" t="s">
        <v>2733</v>
      </c>
      <c r="B907" s="50" t="s">
        <v>2734</v>
      </c>
      <c r="C907" s="50" t="s">
        <v>2735</v>
      </c>
      <c r="D907" s="51">
        <v>36115</v>
      </c>
      <c r="E907" s="49"/>
    </row>
    <row r="908" spans="1:5" ht="22.5">
      <c r="A908" s="49" t="s">
        <v>2736</v>
      </c>
      <c r="B908" s="50" t="s">
        <v>2737</v>
      </c>
      <c r="C908" s="50" t="s">
        <v>2738</v>
      </c>
      <c r="D908" s="51">
        <v>36115</v>
      </c>
      <c r="E908" s="49"/>
    </row>
    <row r="909" spans="1:5" ht="22.5">
      <c r="A909" s="49" t="s">
        <v>2739</v>
      </c>
      <c r="B909" s="50" t="s">
        <v>2740</v>
      </c>
      <c r="C909" s="50" t="s">
        <v>2741</v>
      </c>
      <c r="D909" s="51">
        <v>36129</v>
      </c>
      <c r="E909" s="49"/>
    </row>
    <row r="910" spans="1:5" ht="22.5">
      <c r="A910" s="49" t="s">
        <v>2742</v>
      </c>
      <c r="B910" s="50" t="s">
        <v>2743</v>
      </c>
      <c r="C910" s="50" t="s">
        <v>2744</v>
      </c>
      <c r="D910" s="51">
        <v>36192</v>
      </c>
      <c r="E910" s="49"/>
    </row>
    <row r="911" spans="1:5" ht="22.5">
      <c r="A911" s="49" t="s">
        <v>2745</v>
      </c>
      <c r="B911" s="50" t="s">
        <v>2746</v>
      </c>
      <c r="C911" s="50" t="s">
        <v>2747</v>
      </c>
      <c r="D911" s="51">
        <v>36171</v>
      </c>
      <c r="E911" s="49"/>
    </row>
    <row r="912" spans="1:5" ht="22.5">
      <c r="A912" s="49" t="s">
        <v>2748</v>
      </c>
      <c r="B912" s="50" t="s">
        <v>2749</v>
      </c>
      <c r="C912" s="50" t="s">
        <v>2750</v>
      </c>
      <c r="D912" s="51">
        <v>36255</v>
      </c>
      <c r="E912" s="49"/>
    </row>
    <row r="913" spans="1:5" ht="22.5">
      <c r="A913" s="49" t="s">
        <v>2751</v>
      </c>
      <c r="B913" s="50" t="s">
        <v>2752</v>
      </c>
      <c r="C913" s="50" t="s">
        <v>2121</v>
      </c>
      <c r="D913" s="51">
        <v>36206</v>
      </c>
      <c r="E913" s="49"/>
    </row>
    <row r="914" spans="1:5" ht="22.5">
      <c r="A914" s="49" t="s">
        <v>2753</v>
      </c>
      <c r="B914" s="50" t="s">
        <v>2754</v>
      </c>
      <c r="C914" s="50" t="s">
        <v>2755</v>
      </c>
      <c r="D914" s="51">
        <v>36255</v>
      </c>
      <c r="E914" s="49"/>
    </row>
    <row r="915" spans="1:5" ht="22.5">
      <c r="A915" s="49" t="s">
        <v>2756</v>
      </c>
      <c r="B915" s="50" t="s">
        <v>2757</v>
      </c>
      <c r="C915" s="50" t="s">
        <v>2758</v>
      </c>
      <c r="D915" s="51">
        <v>36255</v>
      </c>
      <c r="E915" s="49"/>
    </row>
    <row r="916" spans="1:5">
      <c r="A916" s="49" t="s">
        <v>2759</v>
      </c>
      <c r="B916" s="50" t="s">
        <v>2760</v>
      </c>
      <c r="C916" s="50" t="s">
        <v>2761</v>
      </c>
      <c r="D916" s="51">
        <v>36262</v>
      </c>
      <c r="E916" s="49" t="s">
        <v>2263</v>
      </c>
    </row>
    <row r="917" spans="1:5" ht="22.5">
      <c r="A917" s="49" t="s">
        <v>2762</v>
      </c>
      <c r="B917" s="50" t="s">
        <v>2763</v>
      </c>
      <c r="C917" s="50" t="s">
        <v>2764</v>
      </c>
      <c r="D917" s="51">
        <v>36262</v>
      </c>
      <c r="E917" s="49" t="s">
        <v>319</v>
      </c>
    </row>
    <row r="918" spans="1:5" ht="22.5">
      <c r="A918" s="49" t="s">
        <v>2765</v>
      </c>
      <c r="B918" s="50" t="s">
        <v>2766</v>
      </c>
      <c r="C918" s="50" t="s">
        <v>2767</v>
      </c>
      <c r="D918" s="51">
        <v>36262</v>
      </c>
      <c r="E918" s="49"/>
    </row>
    <row r="919" spans="1:5" ht="22.5">
      <c r="A919" s="49" t="s">
        <v>2768</v>
      </c>
      <c r="B919" s="50" t="s">
        <v>2769</v>
      </c>
      <c r="C919" s="50" t="s">
        <v>2770</v>
      </c>
      <c r="D919" s="51">
        <v>36325</v>
      </c>
      <c r="E919" s="49"/>
    </row>
    <row r="920" spans="1:5" ht="22.5">
      <c r="A920" s="49" t="s">
        <v>2771</v>
      </c>
      <c r="B920" s="50" t="s">
        <v>2772</v>
      </c>
      <c r="C920" s="50" t="s">
        <v>2773</v>
      </c>
      <c r="D920" s="51">
        <v>36437</v>
      </c>
      <c r="E920" s="49"/>
    </row>
    <row r="921" spans="1:5" ht="22.5">
      <c r="A921" s="49" t="s">
        <v>2774</v>
      </c>
      <c r="B921" s="50" t="s">
        <v>2775</v>
      </c>
      <c r="C921" s="50" t="s">
        <v>2776</v>
      </c>
      <c r="D921" s="51">
        <v>36388</v>
      </c>
      <c r="E921" s="49"/>
    </row>
    <row r="922" spans="1:5" ht="22.5">
      <c r="A922" s="49" t="s">
        <v>2777</v>
      </c>
      <c r="B922" s="50" t="s">
        <v>2778</v>
      </c>
      <c r="C922" s="50" t="s">
        <v>2779</v>
      </c>
      <c r="D922" s="51">
        <v>36353</v>
      </c>
      <c r="E922" s="49"/>
    </row>
    <row r="923" spans="1:5" ht="22.5">
      <c r="A923" s="49" t="s">
        <v>2780</v>
      </c>
      <c r="B923" s="50" t="s">
        <v>2781</v>
      </c>
      <c r="C923" s="50" t="s">
        <v>2782</v>
      </c>
      <c r="D923" s="51">
        <v>36381</v>
      </c>
      <c r="E923" s="49"/>
    </row>
    <row r="924" spans="1:5" ht="22.5">
      <c r="A924" s="49" t="s">
        <v>2783</v>
      </c>
      <c r="B924" s="50" t="s">
        <v>2784</v>
      </c>
      <c r="C924" s="50" t="s">
        <v>2785</v>
      </c>
      <c r="D924" s="51">
        <v>36381</v>
      </c>
      <c r="E924" s="49"/>
    </row>
    <row r="925" spans="1:5" ht="22.5">
      <c r="A925" s="49" t="s">
        <v>2786</v>
      </c>
      <c r="B925" s="50" t="s">
        <v>2787</v>
      </c>
      <c r="C925" s="50" t="s">
        <v>2788</v>
      </c>
      <c r="D925" s="51">
        <v>36395</v>
      </c>
      <c r="E925" s="49"/>
    </row>
    <row r="926" spans="1:5" ht="22.5">
      <c r="A926" s="49" t="s">
        <v>2789</v>
      </c>
      <c r="B926" s="50" t="s">
        <v>2790</v>
      </c>
      <c r="C926" s="50" t="s">
        <v>2791</v>
      </c>
      <c r="D926" s="51">
        <v>36591</v>
      </c>
      <c r="E926" s="49"/>
    </row>
    <row r="927" spans="1:5" ht="22.5">
      <c r="A927" s="49" t="s">
        <v>2792</v>
      </c>
      <c r="B927" s="50" t="s">
        <v>2793</v>
      </c>
      <c r="C927" s="50" t="s">
        <v>2794</v>
      </c>
      <c r="D927" s="51">
        <v>36423</v>
      </c>
      <c r="E927" s="49" t="s">
        <v>1904</v>
      </c>
    </row>
    <row r="928" spans="1:5" ht="22.5">
      <c r="A928" s="49" t="s">
        <v>2795</v>
      </c>
      <c r="B928" s="50" t="s">
        <v>2796</v>
      </c>
      <c r="C928" s="50" t="s">
        <v>2797</v>
      </c>
      <c r="D928" s="51">
        <v>36423</v>
      </c>
      <c r="E928" s="49" t="s">
        <v>2572</v>
      </c>
    </row>
    <row r="929" spans="1:5" ht="33.75">
      <c r="A929" s="49" t="s">
        <v>2798</v>
      </c>
      <c r="B929" s="50" t="s">
        <v>2799</v>
      </c>
      <c r="C929" s="50" t="s">
        <v>2800</v>
      </c>
      <c r="D929" s="51">
        <v>36444</v>
      </c>
      <c r="E929" s="49"/>
    </row>
    <row r="930" spans="1:5" ht="22.5">
      <c r="A930" s="49" t="s">
        <v>2801</v>
      </c>
      <c r="B930" s="50" t="s">
        <v>2802</v>
      </c>
      <c r="C930" s="50" t="s">
        <v>2803</v>
      </c>
      <c r="D930" s="51">
        <v>36458</v>
      </c>
      <c r="E930" s="49"/>
    </row>
    <row r="931" spans="1:5" ht="22.5">
      <c r="A931" s="49" t="s">
        <v>2804</v>
      </c>
      <c r="B931" s="50" t="s">
        <v>2805</v>
      </c>
      <c r="C931" s="50" t="s">
        <v>2806</v>
      </c>
      <c r="D931" s="51">
        <v>36465</v>
      </c>
      <c r="E931" s="49"/>
    </row>
    <row r="932" spans="1:5" ht="22.5">
      <c r="A932" s="49" t="s">
        <v>2807</v>
      </c>
      <c r="B932" s="50" t="s">
        <v>2808</v>
      </c>
      <c r="C932" s="50" t="s">
        <v>2809</v>
      </c>
      <c r="D932" s="51">
        <v>36507</v>
      </c>
      <c r="E932" s="49"/>
    </row>
    <row r="933" spans="1:5" ht="22.5">
      <c r="A933" s="49" t="s">
        <v>2810</v>
      </c>
      <c r="B933" s="50" t="s">
        <v>2811</v>
      </c>
      <c r="C933" s="50" t="s">
        <v>2812</v>
      </c>
      <c r="D933" s="51">
        <v>36514</v>
      </c>
      <c r="E933" s="49"/>
    </row>
    <row r="934" spans="1:5" ht="22.5">
      <c r="A934" s="49" t="s">
        <v>2813</v>
      </c>
      <c r="B934" s="50" t="s">
        <v>2814</v>
      </c>
      <c r="C934" s="50" t="s">
        <v>2815</v>
      </c>
      <c r="D934" s="51">
        <v>36612</v>
      </c>
      <c r="E934" s="49" t="s">
        <v>2816</v>
      </c>
    </row>
    <row r="935" spans="1:5" ht="22.5">
      <c r="A935" s="49" t="s">
        <v>2817</v>
      </c>
      <c r="B935" s="50" t="s">
        <v>2818</v>
      </c>
      <c r="C935" s="50" t="s">
        <v>2819</v>
      </c>
      <c r="D935" s="51">
        <v>36619</v>
      </c>
      <c r="E935" s="49"/>
    </row>
    <row r="936" spans="1:5" ht="22.5">
      <c r="A936" s="49" t="s">
        <v>2820</v>
      </c>
      <c r="B936" s="50" t="s">
        <v>2821</v>
      </c>
      <c r="C936" s="50" t="s">
        <v>2822</v>
      </c>
      <c r="D936" s="51">
        <v>36633</v>
      </c>
      <c r="E936" s="49"/>
    </row>
    <row r="937" spans="1:5" ht="22.5">
      <c r="A937" s="49" t="s">
        <v>2823</v>
      </c>
      <c r="B937" s="50" t="s">
        <v>2824</v>
      </c>
      <c r="C937" s="50" t="s">
        <v>2825</v>
      </c>
      <c r="D937" s="51">
        <v>36690</v>
      </c>
      <c r="E937" s="49"/>
    </row>
    <row r="938" spans="1:5" ht="22.5">
      <c r="A938" s="49" t="s">
        <v>2826</v>
      </c>
      <c r="B938" s="50" t="s">
        <v>2827</v>
      </c>
      <c r="C938" s="50" t="s">
        <v>2828</v>
      </c>
      <c r="D938" s="51">
        <v>36690</v>
      </c>
      <c r="E938" s="49"/>
    </row>
    <row r="939" spans="1:5" ht="22.5">
      <c r="A939" s="49" t="s">
        <v>2829</v>
      </c>
      <c r="B939" s="50" t="s">
        <v>2830</v>
      </c>
      <c r="C939" s="50" t="s">
        <v>2831</v>
      </c>
      <c r="D939" s="51">
        <v>36717</v>
      </c>
      <c r="E939" s="49"/>
    </row>
    <row r="940" spans="1:5" ht="22.5">
      <c r="A940" s="49" t="s">
        <v>2832</v>
      </c>
      <c r="B940" s="50" t="s">
        <v>2833</v>
      </c>
      <c r="C940" s="50" t="s">
        <v>2834</v>
      </c>
      <c r="D940" s="51">
        <v>36696</v>
      </c>
      <c r="E940" s="49"/>
    </row>
    <row r="941" spans="1:5" ht="33.75">
      <c r="A941" s="49" t="s">
        <v>2835</v>
      </c>
      <c r="B941" s="50" t="s">
        <v>2836</v>
      </c>
      <c r="C941" s="50" t="s">
        <v>2837</v>
      </c>
      <c r="D941" s="51">
        <v>36801</v>
      </c>
      <c r="E941" s="49" t="s">
        <v>2838</v>
      </c>
    </row>
    <row r="942" spans="1:5" ht="22.5">
      <c r="A942" s="49" t="s">
        <v>2839</v>
      </c>
      <c r="B942" s="50" t="s">
        <v>2840</v>
      </c>
      <c r="C942" s="50" t="s">
        <v>2841</v>
      </c>
      <c r="D942" s="51">
        <v>36815</v>
      </c>
      <c r="E942" s="49"/>
    </row>
    <row r="943" spans="1:5" ht="22.5">
      <c r="A943" s="49" t="s">
        <v>2842</v>
      </c>
      <c r="B943" s="50" t="s">
        <v>2843</v>
      </c>
      <c r="C943" s="50" t="s">
        <v>2844</v>
      </c>
      <c r="D943" s="51">
        <v>36871</v>
      </c>
      <c r="E943" s="49"/>
    </row>
    <row r="944" spans="1:5" ht="22.5">
      <c r="A944" s="49" t="s">
        <v>2845</v>
      </c>
      <c r="B944" s="50" t="s">
        <v>2846</v>
      </c>
      <c r="C944" s="50" t="s">
        <v>2847</v>
      </c>
      <c r="D944" s="51">
        <v>36934</v>
      </c>
      <c r="E944" s="49"/>
    </row>
    <row r="945" spans="1:5" ht="22.5">
      <c r="A945" s="49" t="s">
        <v>2848</v>
      </c>
      <c r="B945" s="50" t="s">
        <v>2849</v>
      </c>
      <c r="C945" s="50" t="s">
        <v>2850</v>
      </c>
      <c r="D945" s="51">
        <v>36934</v>
      </c>
      <c r="E945" s="49"/>
    </row>
    <row r="946" spans="1:5" ht="22.5">
      <c r="A946" s="49" t="s">
        <v>2851</v>
      </c>
      <c r="B946" s="50" t="s">
        <v>2852</v>
      </c>
      <c r="C946" s="50" t="s">
        <v>2853</v>
      </c>
      <c r="D946" s="51">
        <v>36934</v>
      </c>
      <c r="E946" s="49"/>
    </row>
    <row r="947" spans="1:5" ht="22.5">
      <c r="A947" s="49" t="s">
        <v>2854</v>
      </c>
      <c r="B947" s="50" t="s">
        <v>2855</v>
      </c>
      <c r="C947" s="50" t="s">
        <v>2856</v>
      </c>
      <c r="D947" s="51">
        <v>36941</v>
      </c>
      <c r="E947" s="49" t="s">
        <v>2857</v>
      </c>
    </row>
    <row r="948" spans="1:5" ht="22.5">
      <c r="A948" s="49" t="s">
        <v>2858</v>
      </c>
      <c r="B948" s="50" t="s">
        <v>2859</v>
      </c>
      <c r="C948" s="50" t="s">
        <v>2860</v>
      </c>
      <c r="D948" s="51">
        <v>36976</v>
      </c>
      <c r="E948" s="49"/>
    </row>
    <row r="949" spans="1:5" ht="22.5">
      <c r="A949" s="49" t="s">
        <v>2861</v>
      </c>
      <c r="B949" s="50" t="s">
        <v>2862</v>
      </c>
      <c r="C949" s="50" t="s">
        <v>2863</v>
      </c>
      <c r="D949" s="51">
        <v>36976</v>
      </c>
      <c r="E949" s="49"/>
    </row>
    <row r="950" spans="1:5" ht="22.5">
      <c r="A950" s="49" t="s">
        <v>2864</v>
      </c>
      <c r="B950" s="50" t="s">
        <v>2865</v>
      </c>
      <c r="C950" s="50" t="s">
        <v>2866</v>
      </c>
      <c r="D950" s="51">
        <v>36990</v>
      </c>
      <c r="E950" s="49"/>
    </row>
    <row r="951" spans="1:5" ht="22.5">
      <c r="A951" s="49" t="s">
        <v>2867</v>
      </c>
      <c r="B951" s="50" t="s">
        <v>2868</v>
      </c>
      <c r="C951" s="50" t="s">
        <v>2869</v>
      </c>
      <c r="D951" s="51">
        <v>37018</v>
      </c>
      <c r="E951" s="49"/>
    </row>
    <row r="952" spans="1:5" ht="22.5">
      <c r="A952" s="49" t="s">
        <v>2870</v>
      </c>
      <c r="B952" s="50" t="s">
        <v>2871</v>
      </c>
      <c r="C952" s="50" t="s">
        <v>2872</v>
      </c>
      <c r="D952" s="51">
        <v>37046</v>
      </c>
      <c r="E952" s="49"/>
    </row>
    <row r="953" spans="1:5" ht="22.5">
      <c r="A953" s="49" t="s">
        <v>2873</v>
      </c>
      <c r="B953" s="50" t="s">
        <v>2874</v>
      </c>
      <c r="C953" s="50" t="s">
        <v>2875</v>
      </c>
      <c r="D953" s="51">
        <v>37060</v>
      </c>
      <c r="E953" s="49"/>
    </row>
    <row r="954" spans="1:5" ht="22.5">
      <c r="A954" s="49" t="s">
        <v>2876</v>
      </c>
      <c r="B954" s="50" t="s">
        <v>2877</v>
      </c>
      <c r="C954" s="50" t="s">
        <v>2878</v>
      </c>
      <c r="D954" s="51">
        <v>37053</v>
      </c>
      <c r="E954" s="49"/>
    </row>
    <row r="955" spans="1:5" ht="22.5">
      <c r="A955" s="49" t="s">
        <v>2879</v>
      </c>
      <c r="B955" s="50" t="s">
        <v>2880</v>
      </c>
      <c r="C955" s="50" t="s">
        <v>2881</v>
      </c>
      <c r="D955" s="51">
        <v>37046</v>
      </c>
      <c r="E955" s="49"/>
    </row>
    <row r="956" spans="1:5" ht="22.5">
      <c r="A956" s="49" t="s">
        <v>2882</v>
      </c>
      <c r="B956" s="50" t="s">
        <v>2883</v>
      </c>
      <c r="C956" s="50" t="s">
        <v>2884</v>
      </c>
      <c r="D956" s="51">
        <v>37053</v>
      </c>
      <c r="E956" s="49"/>
    </row>
    <row r="957" spans="1:5" ht="22.5">
      <c r="A957" s="49" t="s">
        <v>2885</v>
      </c>
      <c r="B957" s="50" t="s">
        <v>2886</v>
      </c>
      <c r="C957" s="50" t="s">
        <v>2887</v>
      </c>
      <c r="D957" s="51">
        <v>37095</v>
      </c>
      <c r="E957" s="49"/>
    </row>
    <row r="958" spans="1:5" ht="22.5">
      <c r="A958" s="49" t="s">
        <v>2888</v>
      </c>
      <c r="B958" s="50" t="s">
        <v>2889</v>
      </c>
      <c r="C958" s="50" t="s">
        <v>2890</v>
      </c>
      <c r="D958" s="51">
        <v>37179</v>
      </c>
      <c r="E958" s="49"/>
    </row>
    <row r="959" spans="1:5" ht="22.5">
      <c r="A959" s="49" t="s">
        <v>2891</v>
      </c>
      <c r="B959" s="50" t="s">
        <v>2892</v>
      </c>
      <c r="C959" s="50" t="s">
        <v>2893</v>
      </c>
      <c r="D959" s="51">
        <v>37228</v>
      </c>
      <c r="E959" s="49"/>
    </row>
    <row r="960" spans="1:5" ht="22.5">
      <c r="A960" s="49" t="s">
        <v>2894</v>
      </c>
      <c r="B960" s="50" t="s">
        <v>2895</v>
      </c>
      <c r="C960" s="50" t="s">
        <v>2896</v>
      </c>
      <c r="D960" s="51">
        <v>37291</v>
      </c>
      <c r="E960" s="49"/>
    </row>
    <row r="961" spans="1:5" ht="22.5">
      <c r="A961" s="49" t="s">
        <v>2897</v>
      </c>
      <c r="B961" s="50" t="s">
        <v>2898</v>
      </c>
      <c r="C961" s="50" t="s">
        <v>2899</v>
      </c>
      <c r="D961" s="51">
        <v>37291</v>
      </c>
      <c r="E961" s="49"/>
    </row>
    <row r="962" spans="1:5" ht="22.5">
      <c r="A962" s="49" t="s">
        <v>2900</v>
      </c>
      <c r="B962" s="50" t="s">
        <v>2901</v>
      </c>
      <c r="C962" s="50" t="s">
        <v>2902</v>
      </c>
      <c r="D962" s="51">
        <v>37403</v>
      </c>
      <c r="E962" s="49"/>
    </row>
    <row r="963" spans="1:5" ht="33.75">
      <c r="A963" s="49" t="s">
        <v>2903</v>
      </c>
      <c r="B963" s="50" t="s">
        <v>2904</v>
      </c>
      <c r="C963" s="50" t="s">
        <v>2905</v>
      </c>
      <c r="D963" s="51">
        <v>37473</v>
      </c>
      <c r="E963" s="49"/>
    </row>
    <row r="964" spans="1:5" ht="22.5">
      <c r="A964" s="49" t="s">
        <v>2906</v>
      </c>
      <c r="B964" s="50" t="s">
        <v>2907</v>
      </c>
      <c r="C964" s="50" t="s">
        <v>2908</v>
      </c>
      <c r="D964" s="51">
        <v>37494</v>
      </c>
      <c r="E964" s="49"/>
    </row>
    <row r="965" spans="1:5" ht="22.5">
      <c r="A965" s="49" t="s">
        <v>2909</v>
      </c>
      <c r="B965" s="50" t="s">
        <v>2910</v>
      </c>
      <c r="C965" s="50" t="s">
        <v>568</v>
      </c>
      <c r="D965" s="51">
        <v>37543</v>
      </c>
      <c r="E965" s="49"/>
    </row>
    <row r="966" spans="1:5" ht="22.5">
      <c r="A966" s="49" t="s">
        <v>2911</v>
      </c>
      <c r="B966" s="50" t="s">
        <v>2912</v>
      </c>
      <c r="C966" s="50" t="s">
        <v>2913</v>
      </c>
      <c r="D966" s="51">
        <v>37543</v>
      </c>
      <c r="E966" s="49"/>
    </row>
    <row r="967" spans="1:5" ht="22.5">
      <c r="A967" s="49" t="s">
        <v>2914</v>
      </c>
      <c r="B967" s="50" t="s">
        <v>2915</v>
      </c>
      <c r="C967" s="50" t="s">
        <v>2916</v>
      </c>
      <c r="D967" s="51">
        <v>37585</v>
      </c>
      <c r="E967" s="49"/>
    </row>
    <row r="968" spans="1:5" ht="22.5">
      <c r="A968" s="49" t="s">
        <v>2917</v>
      </c>
      <c r="B968" s="50" t="s">
        <v>2918</v>
      </c>
      <c r="C968" s="50" t="s">
        <v>2919</v>
      </c>
      <c r="D968" s="51">
        <v>37606</v>
      </c>
      <c r="E968" s="49"/>
    </row>
    <row r="969" spans="1:5" ht="22.5">
      <c r="A969" s="49" t="s">
        <v>2920</v>
      </c>
      <c r="B969" s="50" t="s">
        <v>2921</v>
      </c>
      <c r="C969" s="50" t="s">
        <v>2922</v>
      </c>
      <c r="D969" s="51">
        <v>37634</v>
      </c>
      <c r="E969" s="49"/>
    </row>
    <row r="970" spans="1:5" ht="22.5">
      <c r="A970" s="49" t="s">
        <v>2923</v>
      </c>
      <c r="B970" s="50" t="s">
        <v>2924</v>
      </c>
      <c r="C970" s="50" t="s">
        <v>2925</v>
      </c>
      <c r="D970" s="51">
        <v>37655</v>
      </c>
      <c r="E970" s="49"/>
    </row>
    <row r="971" spans="1:5" ht="22.5">
      <c r="A971" s="49" t="s">
        <v>2926</v>
      </c>
      <c r="B971" s="50" t="s">
        <v>2927</v>
      </c>
      <c r="C971" s="50" t="s">
        <v>2928</v>
      </c>
      <c r="D971" s="51">
        <v>37725</v>
      </c>
      <c r="E971" s="49" t="s">
        <v>2929</v>
      </c>
    </row>
    <row r="972" spans="1:5" ht="22.5">
      <c r="A972" s="49" t="s">
        <v>2930</v>
      </c>
      <c r="B972" s="50" t="s">
        <v>2931</v>
      </c>
      <c r="C972" s="50" t="s">
        <v>2932</v>
      </c>
      <c r="D972" s="51">
        <v>37739</v>
      </c>
      <c r="E972" s="49"/>
    </row>
    <row r="973" spans="1:5" ht="22.5">
      <c r="A973" s="49" t="s">
        <v>2933</v>
      </c>
      <c r="B973" s="50" t="s">
        <v>2934</v>
      </c>
      <c r="C973" s="50" t="s">
        <v>2935</v>
      </c>
      <c r="D973" s="51">
        <v>37803</v>
      </c>
      <c r="E973" s="49"/>
    </row>
    <row r="974" spans="1:5" ht="22.5">
      <c r="A974" s="49" t="s">
        <v>2936</v>
      </c>
      <c r="B974" s="50" t="s">
        <v>2937</v>
      </c>
      <c r="C974" s="50" t="s">
        <v>2938</v>
      </c>
      <c r="D974" s="51">
        <v>37823</v>
      </c>
      <c r="E974" s="49" t="s">
        <v>2939</v>
      </c>
    </row>
    <row r="975" spans="1:5" ht="22.5">
      <c r="A975" s="49" t="s">
        <v>2940</v>
      </c>
      <c r="B975" s="50" t="s">
        <v>2941</v>
      </c>
      <c r="C975" s="50" t="s">
        <v>2942</v>
      </c>
      <c r="D975" s="51">
        <v>37893</v>
      </c>
      <c r="E975" s="49"/>
    </row>
    <row r="976" spans="1:5" ht="22.5">
      <c r="A976" s="49" t="s">
        <v>2943</v>
      </c>
      <c r="B976" s="50" t="s">
        <v>2944</v>
      </c>
      <c r="C976" s="50" t="s">
        <v>2945</v>
      </c>
      <c r="D976" s="51">
        <v>37872</v>
      </c>
      <c r="E976" s="49"/>
    </row>
    <row r="977" spans="1:5" ht="22.5">
      <c r="A977" s="49" t="s">
        <v>2946</v>
      </c>
      <c r="B977" s="50" t="s">
        <v>2947</v>
      </c>
      <c r="C977" s="50" t="s">
        <v>2948</v>
      </c>
      <c r="D977" s="51">
        <v>37928</v>
      </c>
      <c r="E977" s="49"/>
    </row>
    <row r="978" spans="1:5" ht="22.5">
      <c r="A978" s="49" t="s">
        <v>2949</v>
      </c>
      <c r="B978" s="50" t="s">
        <v>2950</v>
      </c>
      <c r="C978" s="50" t="s">
        <v>2951</v>
      </c>
      <c r="D978" s="51">
        <v>37935</v>
      </c>
      <c r="E978" s="49" t="s">
        <v>2857</v>
      </c>
    </row>
    <row r="979" spans="1:5" ht="22.5">
      <c r="A979" s="49" t="s">
        <v>2952</v>
      </c>
      <c r="B979" s="50" t="s">
        <v>2953</v>
      </c>
      <c r="C979" s="50" t="s">
        <v>2954</v>
      </c>
      <c r="D979" s="51">
        <v>37977</v>
      </c>
      <c r="E979" s="49"/>
    </row>
    <row r="980" spans="1:5" ht="22.5">
      <c r="A980" s="49" t="s">
        <v>2955</v>
      </c>
      <c r="B980" s="50" t="s">
        <v>2956</v>
      </c>
      <c r="C980" s="50" t="s">
        <v>2957</v>
      </c>
      <c r="D980" s="51">
        <v>38033</v>
      </c>
      <c r="E980" s="49"/>
    </row>
    <row r="981" spans="1:5" ht="22.5">
      <c r="A981" s="49" t="s">
        <v>2958</v>
      </c>
      <c r="B981" s="50" t="s">
        <v>2959</v>
      </c>
      <c r="C981" s="50" t="s">
        <v>2960</v>
      </c>
      <c r="D981" s="51">
        <v>38033</v>
      </c>
      <c r="E981" s="49"/>
    </row>
    <row r="982" spans="1:5" ht="22.5">
      <c r="A982" s="49" t="s">
        <v>2961</v>
      </c>
      <c r="B982" s="50" t="s">
        <v>2962</v>
      </c>
      <c r="C982" s="50" t="s">
        <v>2963</v>
      </c>
      <c r="D982" s="51">
        <v>38082</v>
      </c>
      <c r="E982" s="49"/>
    </row>
    <row r="983" spans="1:5" ht="22.5">
      <c r="A983" s="49" t="s">
        <v>2964</v>
      </c>
      <c r="B983" s="50" t="s">
        <v>2965</v>
      </c>
      <c r="C983" s="50" t="s">
        <v>2966</v>
      </c>
      <c r="D983" s="51">
        <v>38082</v>
      </c>
      <c r="E983" s="49"/>
    </row>
    <row r="984" spans="1:5" ht="22.5">
      <c r="A984" s="49" t="s">
        <v>2967</v>
      </c>
      <c r="B984" s="50" t="s">
        <v>2968</v>
      </c>
      <c r="C984" s="50" t="s">
        <v>2969</v>
      </c>
      <c r="D984" s="51">
        <v>38173</v>
      </c>
      <c r="E984" s="49"/>
    </row>
    <row r="985" spans="1:5" ht="22.5">
      <c r="A985" s="49" t="s">
        <v>2970</v>
      </c>
      <c r="B985" s="50" t="s">
        <v>2971</v>
      </c>
      <c r="C985" s="50" t="s">
        <v>2972</v>
      </c>
      <c r="D985" s="51">
        <v>38222</v>
      </c>
      <c r="E985" s="49"/>
    </row>
    <row r="986" spans="1:5" ht="22.5">
      <c r="A986" s="49" t="s">
        <v>2973</v>
      </c>
      <c r="B986" s="50" t="s">
        <v>2974</v>
      </c>
      <c r="C986" s="50" t="s">
        <v>2975</v>
      </c>
      <c r="D986" s="51">
        <v>38227</v>
      </c>
      <c r="E986" s="49" t="s">
        <v>2857</v>
      </c>
    </row>
    <row r="987" spans="1:5" ht="22.5">
      <c r="A987" s="49" t="s">
        <v>2976</v>
      </c>
      <c r="B987" s="50" t="s">
        <v>2977</v>
      </c>
      <c r="C987" s="50" t="s">
        <v>2978</v>
      </c>
      <c r="D987" s="51">
        <v>38278</v>
      </c>
      <c r="E987" s="49"/>
    </row>
    <row r="988" spans="1:5" ht="22.5">
      <c r="A988" s="49" t="s">
        <v>2979</v>
      </c>
      <c r="B988" s="50" t="s">
        <v>2980</v>
      </c>
      <c r="C988" s="50" t="s">
        <v>2981</v>
      </c>
      <c r="D988" s="51">
        <v>38313</v>
      </c>
      <c r="E988" s="49" t="s">
        <v>2816</v>
      </c>
    </row>
    <row r="989" spans="1:5" ht="22.5">
      <c r="A989" s="49" t="s">
        <v>2982</v>
      </c>
      <c r="B989" s="50" t="s">
        <v>2983</v>
      </c>
      <c r="C989" s="50" t="s">
        <v>2984</v>
      </c>
      <c r="D989" s="51">
        <v>38313</v>
      </c>
      <c r="E989" s="49"/>
    </row>
    <row r="990" spans="1:5" ht="22.5">
      <c r="A990" s="49" t="s">
        <v>2985</v>
      </c>
      <c r="B990" s="50" t="s">
        <v>2986</v>
      </c>
      <c r="C990" s="50" t="s">
        <v>2987</v>
      </c>
      <c r="D990" s="51">
        <v>38397</v>
      </c>
      <c r="E990" s="49"/>
    </row>
    <row r="991" spans="1:5" ht="22.5">
      <c r="A991" s="49" t="s">
        <v>2988</v>
      </c>
      <c r="B991" s="50" t="s">
        <v>2989</v>
      </c>
      <c r="C991" s="50" t="s">
        <v>2990</v>
      </c>
      <c r="D991" s="51">
        <v>38397</v>
      </c>
      <c r="E991" s="49"/>
    </row>
    <row r="992" spans="1:5" ht="22.5">
      <c r="A992" s="49" t="s">
        <v>2991</v>
      </c>
      <c r="B992" s="50" t="s">
        <v>2992</v>
      </c>
      <c r="C992" s="50" t="s">
        <v>2993</v>
      </c>
      <c r="D992" s="51">
        <v>38453</v>
      </c>
      <c r="E992" s="49"/>
    </row>
    <row r="993" spans="1:5" ht="22.5">
      <c r="A993" s="49" t="s">
        <v>2994</v>
      </c>
      <c r="B993" s="50" t="s">
        <v>2995</v>
      </c>
      <c r="C993" s="50" t="s">
        <v>2996</v>
      </c>
      <c r="D993" s="51">
        <v>38460</v>
      </c>
      <c r="E993" s="49"/>
    </row>
    <row r="994" spans="1:5" ht="22.5">
      <c r="A994" s="49" t="s">
        <v>2997</v>
      </c>
      <c r="B994" s="50" t="s">
        <v>2998</v>
      </c>
      <c r="C994" s="50" t="s">
        <v>2999</v>
      </c>
      <c r="D994" s="51">
        <v>38565</v>
      </c>
      <c r="E994" s="49"/>
    </row>
    <row r="995" spans="1:5" ht="22.5">
      <c r="A995" s="49" t="s">
        <v>3000</v>
      </c>
      <c r="B995" s="50" t="s">
        <v>3001</v>
      </c>
      <c r="C995" s="50" t="s">
        <v>3002</v>
      </c>
      <c r="D995" s="51">
        <v>38565</v>
      </c>
      <c r="E995" s="49"/>
    </row>
    <row r="996" spans="1:5" ht="22.5">
      <c r="A996" s="49" t="s">
        <v>3003</v>
      </c>
      <c r="B996" s="50" t="s">
        <v>3004</v>
      </c>
      <c r="C996" s="50" t="s">
        <v>3005</v>
      </c>
      <c r="D996" s="51">
        <v>38621</v>
      </c>
      <c r="E996" s="49"/>
    </row>
    <row r="997" spans="1:5" ht="22.5">
      <c r="A997" s="49" t="s">
        <v>3006</v>
      </c>
      <c r="B997" s="50" t="s">
        <v>3007</v>
      </c>
      <c r="C997" s="50" t="s">
        <v>3008</v>
      </c>
      <c r="D997" s="51">
        <v>38650</v>
      </c>
      <c r="E997" s="49"/>
    </row>
    <row r="998" spans="1:5" ht="22.5">
      <c r="A998" s="49" t="s">
        <v>3009</v>
      </c>
      <c r="B998" s="50" t="s">
        <v>3010</v>
      </c>
      <c r="C998" s="50" t="s">
        <v>3011</v>
      </c>
      <c r="D998" s="51">
        <v>38670</v>
      </c>
      <c r="E998" s="49"/>
    </row>
    <row r="999" spans="1:5" ht="22.5">
      <c r="A999" s="49" t="s">
        <v>3012</v>
      </c>
      <c r="B999" s="50" t="s">
        <v>3013</v>
      </c>
      <c r="C999" s="50" t="s">
        <v>3014</v>
      </c>
      <c r="D999" s="51">
        <v>38712</v>
      </c>
      <c r="E999" s="49"/>
    </row>
    <row r="1000" spans="1:5" ht="22.5">
      <c r="A1000" s="49" t="s">
        <v>3015</v>
      </c>
      <c r="B1000" s="50" t="s">
        <v>3016</v>
      </c>
      <c r="C1000" s="50" t="s">
        <v>3017</v>
      </c>
      <c r="D1000" s="51">
        <v>38684</v>
      </c>
      <c r="E1000" s="49"/>
    </row>
    <row r="1001" spans="1:5" ht="22.5">
      <c r="A1001" s="49" t="s">
        <v>3018</v>
      </c>
      <c r="B1001" s="50" t="s">
        <v>3019</v>
      </c>
      <c r="C1001" s="50" t="s">
        <v>3020</v>
      </c>
      <c r="D1001" s="51">
        <v>38908</v>
      </c>
      <c r="E1001" s="49"/>
    </row>
    <row r="1002" spans="1:5" ht="22.5">
      <c r="A1002" s="49" t="s">
        <v>3021</v>
      </c>
      <c r="B1002" s="50" t="s">
        <v>3022</v>
      </c>
      <c r="C1002" s="50" t="s">
        <v>2981</v>
      </c>
      <c r="D1002" s="51">
        <v>38873</v>
      </c>
      <c r="E1002" s="49"/>
    </row>
    <row r="1003" spans="1:5" ht="22.5">
      <c r="A1003" s="49" t="s">
        <v>3023</v>
      </c>
      <c r="B1003" s="50" t="s">
        <v>3024</v>
      </c>
      <c r="C1003" s="50" t="s">
        <v>3025</v>
      </c>
      <c r="D1003" s="51">
        <v>38874</v>
      </c>
      <c r="E1003" s="49"/>
    </row>
    <row r="1004" spans="1:5" ht="22.5">
      <c r="A1004" s="49" t="s">
        <v>3026</v>
      </c>
      <c r="B1004" s="50" t="s">
        <v>3027</v>
      </c>
      <c r="C1004" s="50" t="s">
        <v>3028</v>
      </c>
      <c r="D1004" s="51">
        <v>39014</v>
      </c>
      <c r="E1004" s="49"/>
    </row>
    <row r="1005" spans="1:5" ht="22.5">
      <c r="A1005" s="49" t="s">
        <v>3029</v>
      </c>
      <c r="B1005" s="50" t="s">
        <v>3030</v>
      </c>
      <c r="C1005" s="50" t="s">
        <v>3031</v>
      </c>
      <c r="D1005" s="51">
        <v>39014</v>
      </c>
      <c r="E1005" s="49"/>
    </row>
    <row r="1006" spans="1:5" ht="22.5">
      <c r="A1006" s="49" t="s">
        <v>3032</v>
      </c>
      <c r="B1006" s="50" t="s">
        <v>3033</v>
      </c>
      <c r="C1006" s="50" t="s">
        <v>3034</v>
      </c>
      <c r="D1006" s="51">
        <v>39055</v>
      </c>
      <c r="E1006" s="49"/>
    </row>
    <row r="1007" spans="1:5" ht="22.5">
      <c r="A1007" s="49" t="s">
        <v>3035</v>
      </c>
      <c r="B1007" s="50" t="s">
        <v>3036</v>
      </c>
      <c r="C1007" s="50" t="s">
        <v>3037</v>
      </c>
      <c r="D1007" s="51">
        <v>39154</v>
      </c>
      <c r="E1007" s="49"/>
    </row>
    <row r="1008" spans="1:5" ht="22.5">
      <c r="A1008" s="49" t="s">
        <v>3038</v>
      </c>
      <c r="B1008" s="50" t="s">
        <v>3039</v>
      </c>
      <c r="C1008" s="50" t="s">
        <v>3040</v>
      </c>
      <c r="D1008" s="51">
        <v>39202</v>
      </c>
      <c r="E1008" s="49"/>
    </row>
    <row r="1009" spans="1:5" ht="22.5">
      <c r="A1009" s="49" t="s">
        <v>3041</v>
      </c>
      <c r="B1009" s="50" t="s">
        <v>3042</v>
      </c>
      <c r="C1009" s="50" t="s">
        <v>3043</v>
      </c>
      <c r="D1009" s="51">
        <v>39209</v>
      </c>
      <c r="E1009" s="49"/>
    </row>
    <row r="1010" spans="1:5" ht="22.5">
      <c r="A1010" s="49" t="s">
        <v>3044</v>
      </c>
      <c r="B1010" s="50" t="s">
        <v>3045</v>
      </c>
      <c r="C1010" s="50" t="s">
        <v>3046</v>
      </c>
      <c r="D1010" s="51">
        <v>39237</v>
      </c>
      <c r="E1010" s="49"/>
    </row>
    <row r="1011" spans="1:5" ht="22.5">
      <c r="A1011" s="49" t="s">
        <v>3047</v>
      </c>
      <c r="B1011" s="50" t="s">
        <v>3048</v>
      </c>
      <c r="C1011" s="50" t="s">
        <v>3049</v>
      </c>
      <c r="D1011" s="51">
        <v>39244</v>
      </c>
      <c r="E1011" s="49"/>
    </row>
    <row r="1012" spans="1:5" ht="22.5">
      <c r="A1012" s="49" t="s">
        <v>3050</v>
      </c>
      <c r="B1012" s="50" t="s">
        <v>3051</v>
      </c>
      <c r="C1012" s="50" t="s">
        <v>3052</v>
      </c>
      <c r="D1012" s="51">
        <v>39314</v>
      </c>
      <c r="E1012" s="49"/>
    </row>
    <row r="1013" spans="1:5" ht="22.5">
      <c r="A1013" s="49" t="s">
        <v>3053</v>
      </c>
      <c r="B1013" s="50" t="s">
        <v>3054</v>
      </c>
      <c r="C1013" s="50" t="s">
        <v>1447</v>
      </c>
      <c r="D1013" s="51">
        <v>39370</v>
      </c>
      <c r="E1013" s="49"/>
    </row>
    <row r="1014" spans="1:5" ht="22.5">
      <c r="A1014" s="49" t="s">
        <v>3055</v>
      </c>
      <c r="B1014" s="50" t="s">
        <v>3056</v>
      </c>
      <c r="C1014" s="50" t="s">
        <v>3057</v>
      </c>
      <c r="D1014" s="51">
        <v>39454</v>
      </c>
      <c r="E1014" s="49"/>
    </row>
    <row r="1015" spans="1:5" ht="22.5">
      <c r="A1015" s="49" t="s">
        <v>3058</v>
      </c>
      <c r="B1015" s="50" t="s">
        <v>3059</v>
      </c>
      <c r="C1015" s="50" t="s">
        <v>3060</v>
      </c>
      <c r="D1015" s="51">
        <v>39464</v>
      </c>
      <c r="E1015" s="49"/>
    </row>
    <row r="1016" spans="1:5" ht="22.5">
      <c r="A1016" s="49" t="s">
        <v>3061</v>
      </c>
      <c r="B1016" s="50" t="s">
        <v>3062</v>
      </c>
      <c r="C1016" s="50" t="s">
        <v>3063</v>
      </c>
      <c r="D1016" s="51">
        <v>39535</v>
      </c>
      <c r="E1016" s="49"/>
    </row>
    <row r="1017" spans="1:5" ht="22.5">
      <c r="A1017" s="49" t="s">
        <v>3064</v>
      </c>
      <c r="B1017" s="50" t="s">
        <v>3065</v>
      </c>
      <c r="C1017" s="50" t="s">
        <v>3066</v>
      </c>
      <c r="D1017" s="51">
        <v>39566</v>
      </c>
      <c r="E1017" s="49"/>
    </row>
    <row r="1018" spans="1:5" ht="22.5">
      <c r="A1018" s="49" t="s">
        <v>3067</v>
      </c>
      <c r="B1018" s="50" t="s">
        <v>3068</v>
      </c>
      <c r="C1018" s="50" t="s">
        <v>3069</v>
      </c>
      <c r="D1018" s="51">
        <v>39601</v>
      </c>
      <c r="E1018" s="49"/>
    </row>
    <row r="1019" spans="1:5" ht="22.5">
      <c r="A1019" s="49" t="s">
        <v>3070</v>
      </c>
      <c r="B1019" s="50" t="s">
        <v>3071</v>
      </c>
      <c r="C1019" s="50" t="s">
        <v>3072</v>
      </c>
      <c r="D1019" s="51">
        <v>39636</v>
      </c>
      <c r="E1019" s="49"/>
    </row>
    <row r="1020" spans="1:5" ht="22.5">
      <c r="A1020" s="49" t="s">
        <v>3073</v>
      </c>
      <c r="B1020" s="50" t="s">
        <v>3074</v>
      </c>
      <c r="C1020" s="50" t="s">
        <v>3075</v>
      </c>
      <c r="D1020" s="51">
        <v>39716</v>
      </c>
      <c r="E1020" s="49"/>
    </row>
    <row r="1021" spans="1:5" ht="22.5">
      <c r="A1021" s="49" t="s">
        <v>3076</v>
      </c>
      <c r="B1021" s="50" t="s">
        <v>3077</v>
      </c>
      <c r="C1021" s="50" t="s">
        <v>3078</v>
      </c>
      <c r="D1021" s="51">
        <v>39615</v>
      </c>
      <c r="E1021" s="49"/>
    </row>
    <row r="1022" spans="1:5" ht="22.5">
      <c r="A1022" s="49" t="s">
        <v>3079</v>
      </c>
      <c r="B1022" s="50" t="s">
        <v>3080</v>
      </c>
      <c r="C1022" s="50" t="s">
        <v>3081</v>
      </c>
      <c r="D1022" s="51">
        <v>39630</v>
      </c>
      <c r="E1022" s="49"/>
    </row>
    <row r="1023" spans="1:5" ht="22.5">
      <c r="A1023" s="49" t="s">
        <v>3082</v>
      </c>
      <c r="B1023" s="50" t="s">
        <v>3083</v>
      </c>
      <c r="C1023" s="50" t="s">
        <v>3084</v>
      </c>
      <c r="D1023" s="51">
        <v>39664</v>
      </c>
      <c r="E1023" s="49"/>
    </row>
    <row r="1024" spans="1:5">
      <c r="A1024" s="49" t="s">
        <v>3085</v>
      </c>
      <c r="B1024" s="50" t="s">
        <v>3086</v>
      </c>
      <c r="C1024" s="50" t="s">
        <v>3087</v>
      </c>
      <c r="D1024" s="51">
        <v>39738</v>
      </c>
      <c r="E1024" s="49"/>
    </row>
    <row r="1025" spans="1:5" ht="22.5">
      <c r="A1025" s="49" t="s">
        <v>3088</v>
      </c>
      <c r="B1025" s="50" t="s">
        <v>3089</v>
      </c>
      <c r="C1025" s="50" t="s">
        <v>3090</v>
      </c>
      <c r="D1025" s="51">
        <v>39777</v>
      </c>
      <c r="E1025" s="49"/>
    </row>
    <row r="1026" spans="1:5" ht="22.5">
      <c r="A1026" s="49" t="s">
        <v>3091</v>
      </c>
      <c r="B1026" s="50" t="s">
        <v>3092</v>
      </c>
      <c r="C1026" s="50" t="s">
        <v>3093</v>
      </c>
      <c r="D1026" s="51">
        <v>39846</v>
      </c>
      <c r="E1026" s="49"/>
    </row>
    <row r="1027" spans="1:5" ht="22.5">
      <c r="A1027" s="49" t="s">
        <v>3094</v>
      </c>
      <c r="B1027" s="50" t="s">
        <v>3095</v>
      </c>
      <c r="C1027" s="50" t="s">
        <v>3096</v>
      </c>
      <c r="D1027" s="51">
        <v>39895</v>
      </c>
      <c r="E1027" s="49"/>
    </row>
    <row r="1028" spans="1:5" ht="22.5">
      <c r="A1028" s="49" t="s">
        <v>3097</v>
      </c>
      <c r="B1028" s="50" t="s">
        <v>3098</v>
      </c>
      <c r="C1028" s="50" t="s">
        <v>3099</v>
      </c>
      <c r="D1028" s="51">
        <v>39905</v>
      </c>
      <c r="E1028" s="49"/>
    </row>
    <row r="1029" spans="1:5" ht="22.5">
      <c r="A1029" s="49" t="s">
        <v>3100</v>
      </c>
      <c r="B1029" s="50" t="s">
        <v>3101</v>
      </c>
      <c r="C1029" s="50" t="s">
        <v>3102</v>
      </c>
      <c r="D1029" s="51">
        <v>39923</v>
      </c>
      <c r="E1029" s="49"/>
    </row>
    <row r="1030" spans="1:5" ht="22.5">
      <c r="A1030" s="49" t="s">
        <v>3103</v>
      </c>
      <c r="B1030" s="50" t="s">
        <v>3104</v>
      </c>
      <c r="C1030" s="50" t="s">
        <v>3105</v>
      </c>
      <c r="D1030" s="51">
        <v>39974</v>
      </c>
      <c r="E1030" s="49"/>
    </row>
    <row r="1031" spans="1:5" ht="22.5">
      <c r="A1031" s="49" t="s">
        <v>3106</v>
      </c>
      <c r="B1031" s="50" t="s">
        <v>3107</v>
      </c>
      <c r="C1031" s="50" t="s">
        <v>3108</v>
      </c>
      <c r="D1031" s="51" t="s">
        <v>3108</v>
      </c>
      <c r="E1031" s="49" t="s">
        <v>3108</v>
      </c>
    </row>
    <row r="1032" spans="1:5" ht="22.5">
      <c r="A1032" s="49" t="s">
        <v>3109</v>
      </c>
      <c r="B1032" s="50" t="s">
        <v>3110</v>
      </c>
      <c r="C1032" s="50" t="s">
        <v>3108</v>
      </c>
      <c r="D1032" s="51" t="s">
        <v>3108</v>
      </c>
      <c r="E1032" s="49" t="s">
        <v>3108</v>
      </c>
    </row>
    <row r="1033" spans="1:5" ht="22.5">
      <c r="A1033" s="49" t="s">
        <v>3111</v>
      </c>
      <c r="B1033" s="50" t="s">
        <v>3112</v>
      </c>
      <c r="C1033" s="50" t="s">
        <v>97</v>
      </c>
      <c r="D1033" s="51">
        <v>38121</v>
      </c>
      <c r="E1033" s="49"/>
    </row>
    <row r="1034" spans="1:5" ht="22.5">
      <c r="A1034" s="49" t="s">
        <v>3113</v>
      </c>
      <c r="B1034" s="50" t="s">
        <v>3114</v>
      </c>
      <c r="C1034" s="50" t="s">
        <v>3115</v>
      </c>
      <c r="D1034" s="51">
        <v>37778</v>
      </c>
      <c r="E1034" s="49"/>
    </row>
    <row r="1035" spans="1:5" ht="22.5">
      <c r="A1035" s="49" t="s">
        <v>3116</v>
      </c>
      <c r="B1035" s="50" t="s">
        <v>3117</v>
      </c>
      <c r="C1035" s="50" t="s">
        <v>3118</v>
      </c>
      <c r="D1035" s="51">
        <v>37449</v>
      </c>
      <c r="E1035" s="49"/>
    </row>
    <row r="1036" spans="1:5" ht="22.5">
      <c r="A1036" s="49" t="s">
        <v>3119</v>
      </c>
      <c r="B1036" s="50" t="s">
        <v>3120</v>
      </c>
      <c r="C1036" s="50" t="s">
        <v>1205</v>
      </c>
      <c r="D1036" s="51">
        <v>37631</v>
      </c>
      <c r="E1036" s="49"/>
    </row>
    <row r="1037" spans="1:5" ht="22.5">
      <c r="A1037" s="49" t="s">
        <v>3121</v>
      </c>
      <c r="B1037" s="50" t="s">
        <v>3122</v>
      </c>
      <c r="C1037" s="50" t="s">
        <v>1320</v>
      </c>
      <c r="D1037" s="51">
        <v>37456</v>
      </c>
      <c r="E1037" s="49"/>
    </row>
    <row r="1038" spans="1:5" ht="22.5">
      <c r="A1038" s="49" t="s">
        <v>3123</v>
      </c>
      <c r="B1038" s="50" t="s">
        <v>3124</v>
      </c>
      <c r="C1038" s="50" t="s">
        <v>2607</v>
      </c>
      <c r="D1038" s="51">
        <v>37841</v>
      </c>
      <c r="E1038" s="49"/>
    </row>
    <row r="1039" spans="1:5" ht="22.5">
      <c r="A1039" s="49" t="s">
        <v>3125</v>
      </c>
      <c r="B1039" s="50" t="s">
        <v>3126</v>
      </c>
      <c r="C1039" s="50" t="s">
        <v>3127</v>
      </c>
      <c r="D1039" s="51">
        <v>37785</v>
      </c>
      <c r="E1039" s="49"/>
    </row>
    <row r="1040" spans="1:5" ht="22.5">
      <c r="A1040" s="49" t="s">
        <v>3128</v>
      </c>
      <c r="B1040" s="50" t="s">
        <v>3129</v>
      </c>
      <c r="C1040" s="50" t="s">
        <v>3130</v>
      </c>
      <c r="D1040" s="51">
        <v>37743</v>
      </c>
      <c r="E1040" s="49"/>
    </row>
    <row r="1041" spans="1:5" ht="22.5">
      <c r="A1041" s="49" t="s">
        <v>3131</v>
      </c>
      <c r="B1041" s="50" t="s">
        <v>3132</v>
      </c>
      <c r="C1041" s="50" t="s">
        <v>2419</v>
      </c>
      <c r="D1041" s="51">
        <v>37799</v>
      </c>
      <c r="E1041" s="49" t="s">
        <v>753</v>
      </c>
    </row>
    <row r="1042" spans="1:5" ht="22.5">
      <c r="A1042" s="49" t="s">
        <v>3133</v>
      </c>
      <c r="B1042" s="50" t="s">
        <v>3134</v>
      </c>
      <c r="C1042" s="50" t="s">
        <v>1360</v>
      </c>
      <c r="D1042" s="51">
        <v>37813</v>
      </c>
      <c r="E1042" s="49"/>
    </row>
    <row r="1043" spans="1:5" ht="22.5">
      <c r="A1043" s="49" t="s">
        <v>3135</v>
      </c>
      <c r="B1043" s="50" t="s">
        <v>3136</v>
      </c>
      <c r="C1043" s="50" t="s">
        <v>328</v>
      </c>
      <c r="D1043" s="51">
        <v>37757</v>
      </c>
      <c r="E1043" s="49"/>
    </row>
    <row r="1044" spans="1:5" ht="22.5">
      <c r="A1044" s="49" t="s">
        <v>3137</v>
      </c>
      <c r="B1044" s="50" t="s">
        <v>3138</v>
      </c>
      <c r="C1044" s="50" t="s">
        <v>2578</v>
      </c>
      <c r="D1044" s="51">
        <v>37547</v>
      </c>
      <c r="E1044" s="49"/>
    </row>
    <row r="1045" spans="1:5" ht="22.5">
      <c r="A1045" s="49" t="s">
        <v>3139</v>
      </c>
      <c r="B1045" s="50" t="s">
        <v>3140</v>
      </c>
      <c r="C1045" s="50" t="s">
        <v>1354</v>
      </c>
      <c r="D1045" s="51">
        <v>37820</v>
      </c>
      <c r="E1045" s="49"/>
    </row>
    <row r="1046" spans="1:5" ht="22.5">
      <c r="A1046" s="49" t="s">
        <v>3141</v>
      </c>
      <c r="B1046" s="50" t="s">
        <v>3142</v>
      </c>
      <c r="C1046" s="50" t="s">
        <v>903</v>
      </c>
      <c r="D1046" s="51">
        <v>37820</v>
      </c>
      <c r="E1046" s="49" t="s">
        <v>904</v>
      </c>
    </row>
    <row r="1047" spans="1:5" ht="22.5">
      <c r="A1047" s="49" t="s">
        <v>3143</v>
      </c>
      <c r="B1047" s="50" t="s">
        <v>3144</v>
      </c>
      <c r="C1047" s="50" t="s">
        <v>1489</v>
      </c>
      <c r="D1047" s="51">
        <v>37827</v>
      </c>
      <c r="E1047" s="49"/>
    </row>
    <row r="1048" spans="1:5" ht="22.5">
      <c r="A1048" s="49" t="s">
        <v>3145</v>
      </c>
      <c r="B1048" s="50" t="s">
        <v>3146</v>
      </c>
      <c r="C1048" s="50" t="s">
        <v>1226</v>
      </c>
      <c r="D1048" s="51">
        <v>37806</v>
      </c>
      <c r="E1048" s="49"/>
    </row>
    <row r="1049" spans="1:5" ht="22.5">
      <c r="A1049" s="49" t="s">
        <v>3147</v>
      </c>
      <c r="B1049" s="50" t="s">
        <v>3148</v>
      </c>
      <c r="C1049" s="50" t="s">
        <v>3108</v>
      </c>
      <c r="D1049" s="51" t="s">
        <v>3108</v>
      </c>
      <c r="E1049" s="49" t="s">
        <v>3108</v>
      </c>
    </row>
    <row r="1050" spans="1:5" ht="22.5">
      <c r="A1050" s="49" t="s">
        <v>3149</v>
      </c>
      <c r="B1050" s="50" t="s">
        <v>3150</v>
      </c>
      <c r="C1050" s="50" t="s">
        <v>3151</v>
      </c>
      <c r="D1050" s="51">
        <v>37848</v>
      </c>
      <c r="E1050" s="49"/>
    </row>
    <row r="1051" spans="1:5" ht="22.5">
      <c r="A1051" s="49" t="s">
        <v>3152</v>
      </c>
      <c r="B1051" s="50" t="s">
        <v>3153</v>
      </c>
      <c r="C1051" s="50" t="s">
        <v>3108</v>
      </c>
      <c r="D1051" s="51" t="s">
        <v>3108</v>
      </c>
      <c r="E1051" s="49" t="s">
        <v>3108</v>
      </c>
    </row>
    <row r="1052" spans="1:5" ht="22.5">
      <c r="A1052" s="49" t="s">
        <v>3154</v>
      </c>
      <c r="B1052" s="50" t="s">
        <v>3155</v>
      </c>
      <c r="C1052" s="50" t="s">
        <v>3156</v>
      </c>
      <c r="D1052" s="51">
        <v>37869</v>
      </c>
      <c r="E1052" s="49"/>
    </row>
    <row r="1053" spans="1:5" ht="22.5">
      <c r="A1053" s="49" t="s">
        <v>3157</v>
      </c>
      <c r="B1053" s="50" t="s">
        <v>3158</v>
      </c>
      <c r="C1053" s="50" t="s">
        <v>3159</v>
      </c>
      <c r="D1053" s="51">
        <v>38821</v>
      </c>
      <c r="E1053" s="49" t="s">
        <v>3160</v>
      </c>
    </row>
    <row r="1054" spans="1:5" ht="22.5">
      <c r="A1054" s="49" t="s">
        <v>3161</v>
      </c>
      <c r="B1054" s="50" t="s">
        <v>3162</v>
      </c>
      <c r="C1054" s="50" t="s">
        <v>2815</v>
      </c>
      <c r="D1054" s="51">
        <v>38303</v>
      </c>
      <c r="E1054" s="49" t="s">
        <v>2816</v>
      </c>
    </row>
    <row r="1055" spans="1:5" ht="22.5">
      <c r="A1055" s="49" t="s">
        <v>3163</v>
      </c>
      <c r="B1055" s="50" t="s">
        <v>3164</v>
      </c>
      <c r="C1055" s="50" t="s">
        <v>2850</v>
      </c>
      <c r="D1055" s="51">
        <v>39213</v>
      </c>
      <c r="E1055" s="49" t="s">
        <v>3165</v>
      </c>
    </row>
    <row r="1056" spans="1:5" ht="22.5">
      <c r="A1056" s="49" t="s">
        <v>3166</v>
      </c>
      <c r="B1056" s="50" t="s">
        <v>3167</v>
      </c>
      <c r="C1056" s="50" t="s">
        <v>2866</v>
      </c>
      <c r="D1056" s="51">
        <v>37841</v>
      </c>
      <c r="E1056" s="49"/>
    </row>
    <row r="1057" spans="1:5" ht="22.5">
      <c r="A1057" s="49" t="s">
        <v>3168</v>
      </c>
      <c r="B1057" s="50" t="s">
        <v>3169</v>
      </c>
      <c r="C1057" s="50" t="s">
        <v>2869</v>
      </c>
      <c r="D1057" s="51">
        <v>38359</v>
      </c>
      <c r="E1057" s="49"/>
    </row>
    <row r="1058" spans="1:5" ht="22.5">
      <c r="A1058" s="49" t="s">
        <v>3170</v>
      </c>
      <c r="B1058" s="50" t="s">
        <v>3171</v>
      </c>
      <c r="C1058" s="50" t="s">
        <v>2887</v>
      </c>
      <c r="D1058" s="51">
        <v>38828</v>
      </c>
      <c r="E1058" s="49" t="s">
        <v>3172</v>
      </c>
    </row>
    <row r="1059" spans="1:5" ht="22.5">
      <c r="A1059" s="49" t="s">
        <v>3173</v>
      </c>
      <c r="B1059" s="50" t="s">
        <v>3174</v>
      </c>
      <c r="C1059" s="50" t="s">
        <v>2890</v>
      </c>
      <c r="D1059" s="51">
        <v>39715</v>
      </c>
      <c r="E1059" s="49"/>
    </row>
    <row r="1060" spans="1:5" ht="22.5">
      <c r="A1060" s="49" t="s">
        <v>3175</v>
      </c>
      <c r="B1060" s="50" t="s">
        <v>3176</v>
      </c>
      <c r="C1060" s="50" t="s">
        <v>2945</v>
      </c>
      <c r="D1060" s="51">
        <v>38633</v>
      </c>
      <c r="E1060" s="49"/>
    </row>
    <row r="1061" spans="1:5" ht="22.5">
      <c r="A1061" s="49" t="s">
        <v>3177</v>
      </c>
      <c r="B1061" s="50" t="s">
        <v>3178</v>
      </c>
      <c r="C1061" s="50" t="s">
        <v>3060</v>
      </c>
      <c r="D1061" s="51">
        <v>39972</v>
      </c>
      <c r="E1061" s="49"/>
    </row>
    <row r="1062" spans="1:5">
      <c r="A1062" s="49" t="s">
        <v>3179</v>
      </c>
      <c r="B1062" s="50" t="s">
        <v>3180</v>
      </c>
      <c r="C1062" s="50"/>
      <c r="D1062" s="51"/>
      <c r="E1062" s="49"/>
    </row>
    <row r="1063" spans="1:5" ht="22.5">
      <c r="A1063" s="49" t="s">
        <v>3181</v>
      </c>
      <c r="B1063" s="50" t="s">
        <v>3182</v>
      </c>
      <c r="C1063" s="50"/>
      <c r="D1063" s="51"/>
      <c r="E1063" s="49"/>
    </row>
    <row r="1064" spans="1:5">
      <c r="A1064" s="49" t="s">
        <v>3183</v>
      </c>
      <c r="B1064" s="50" t="s">
        <v>3184</v>
      </c>
      <c r="C1064" s="50"/>
      <c r="D1064" s="51"/>
      <c r="E1064" s="49"/>
    </row>
    <row r="1065" spans="1:5" ht="22.5">
      <c r="A1065" s="49" t="s">
        <v>3185</v>
      </c>
      <c r="B1065" s="50" t="s">
        <v>3186</v>
      </c>
      <c r="C1065" s="50"/>
      <c r="D1065" s="51"/>
      <c r="E1065" s="49"/>
    </row>
    <row r="1066" spans="1:5">
      <c r="A1066" s="49"/>
      <c r="B1066" s="50"/>
      <c r="C1066" s="50"/>
      <c r="D1066" s="51"/>
      <c r="E1066" s="49"/>
    </row>
    <row r="1067" spans="1:5">
      <c r="A1067" s="49"/>
      <c r="B1067" s="50"/>
      <c r="C1067" s="50"/>
      <c r="D1067" s="51"/>
      <c r="E1067" s="49"/>
    </row>
    <row r="1068" spans="1:5">
      <c r="A1068" s="49"/>
      <c r="B1068" s="50"/>
      <c r="C1068" s="50"/>
      <c r="D1068" s="51"/>
      <c r="E1068" s="49"/>
    </row>
    <row r="1069" spans="1:5">
      <c r="A1069" s="49"/>
      <c r="B1069" s="50"/>
      <c r="C1069" s="50"/>
      <c r="D1069" s="51"/>
      <c r="E1069" s="49"/>
    </row>
    <row r="1070" spans="1:5">
      <c r="A1070" s="49"/>
      <c r="B1070" s="50"/>
      <c r="C1070" s="50"/>
      <c r="D1070" s="51"/>
      <c r="E1070" s="49"/>
    </row>
    <row r="1071" spans="1:5">
      <c r="A1071" s="49"/>
      <c r="B1071" s="50"/>
      <c r="C1071" s="50"/>
      <c r="D1071" s="51"/>
      <c r="E1071" s="49"/>
    </row>
    <row r="1072" spans="1:5">
      <c r="A1072" s="49"/>
      <c r="B1072" s="50"/>
      <c r="C1072" s="50"/>
      <c r="D1072" s="51"/>
      <c r="E1072" s="49"/>
    </row>
    <row r="1073" spans="1:5">
      <c r="A1073" s="49"/>
      <c r="B1073" s="50"/>
      <c r="C1073" s="50"/>
      <c r="D1073" s="51"/>
      <c r="E1073" s="49"/>
    </row>
    <row r="1074" spans="1:5">
      <c r="A1074" s="49"/>
      <c r="B1074" s="50"/>
      <c r="C1074" s="50"/>
      <c r="D1074" s="51"/>
      <c r="E1074" s="49"/>
    </row>
    <row r="1075" spans="1:5">
      <c r="A1075" s="49"/>
      <c r="B1075" s="50"/>
      <c r="C1075" s="50"/>
      <c r="D1075" s="51"/>
      <c r="E1075" s="49"/>
    </row>
    <row r="1076" spans="1:5">
      <c r="A1076" s="49"/>
      <c r="B1076" s="50"/>
      <c r="C1076" s="50"/>
      <c r="D1076" s="51"/>
      <c r="E1076" s="49"/>
    </row>
    <row r="1077" spans="1:5">
      <c r="A1077" s="49"/>
      <c r="B1077" s="50"/>
      <c r="C1077" s="50"/>
      <c r="D1077" s="51"/>
      <c r="E1077" s="49"/>
    </row>
    <row r="1078" spans="1:5">
      <c r="A1078" s="49"/>
      <c r="B1078" s="50"/>
      <c r="C1078" s="50"/>
      <c r="D1078" s="51"/>
      <c r="E1078" s="49"/>
    </row>
    <row r="1079" spans="1:5">
      <c r="A1079" s="49"/>
      <c r="B1079" s="50"/>
      <c r="C1079" s="50"/>
      <c r="D1079" s="51"/>
      <c r="E1079" s="49"/>
    </row>
    <row r="1080" spans="1:5">
      <c r="A1080" s="49"/>
      <c r="B1080" s="50"/>
      <c r="C1080" s="50"/>
      <c r="D1080" s="51"/>
      <c r="E1080" s="49"/>
    </row>
    <row r="1081" spans="1:5">
      <c r="A1081" s="49"/>
      <c r="B1081" s="50"/>
      <c r="C1081" s="50"/>
      <c r="D1081" s="51"/>
      <c r="E1081" s="49"/>
    </row>
    <row r="1082" spans="1:5">
      <c r="A1082" s="49"/>
      <c r="B1082" s="50"/>
      <c r="C1082" s="50"/>
      <c r="D1082" s="51"/>
      <c r="E1082" s="49"/>
    </row>
    <row r="1083" spans="1:5">
      <c r="A1083" s="49"/>
      <c r="B1083" s="50"/>
      <c r="C1083" s="50"/>
      <c r="D1083" s="51"/>
      <c r="E1083" s="49"/>
    </row>
    <row r="1084" spans="1:5">
      <c r="A1084" s="49"/>
      <c r="B1084" s="50"/>
      <c r="C1084" s="50"/>
      <c r="D1084" s="51"/>
      <c r="E1084" s="49"/>
    </row>
    <row r="1085" spans="1:5">
      <c r="A1085" s="49"/>
      <c r="B1085" s="50"/>
      <c r="C1085" s="50"/>
      <c r="D1085" s="51"/>
      <c r="E1085" s="49"/>
    </row>
    <row r="1086" spans="1:5">
      <c r="A1086" s="49"/>
      <c r="B1086" s="50"/>
      <c r="C1086" s="50"/>
      <c r="D1086" s="51"/>
      <c r="E1086" s="49"/>
    </row>
    <row r="1087" spans="1:5">
      <c r="A1087" s="49"/>
      <c r="B1087" s="50"/>
      <c r="C1087" s="50"/>
      <c r="D1087" s="51"/>
      <c r="E1087" s="49"/>
    </row>
    <row r="1088" spans="1:5">
      <c r="A1088" s="49"/>
      <c r="B1088" s="50"/>
      <c r="C1088" s="50"/>
      <c r="D1088" s="51"/>
      <c r="E1088" s="49"/>
    </row>
    <row r="1089" spans="1:5">
      <c r="A1089" s="49"/>
      <c r="B1089" s="50"/>
      <c r="C1089" s="50"/>
      <c r="D1089" s="51"/>
      <c r="E1089" s="49"/>
    </row>
    <row r="1090" spans="1:5">
      <c r="A1090" s="49"/>
      <c r="B1090" s="50"/>
      <c r="C1090" s="50"/>
      <c r="D1090" s="51"/>
      <c r="E1090" s="49"/>
    </row>
    <row r="1091" spans="1:5">
      <c r="A1091" s="49"/>
      <c r="B1091" s="50"/>
      <c r="C1091" s="50"/>
      <c r="D1091" s="51"/>
      <c r="E1091" s="49"/>
    </row>
    <row r="1092" spans="1:5">
      <c r="A1092" s="49"/>
      <c r="B1092" s="50"/>
      <c r="C1092" s="50"/>
      <c r="D1092" s="51"/>
      <c r="E1092" s="49"/>
    </row>
    <row r="1093" spans="1:5">
      <c r="A1093" s="49"/>
      <c r="B1093" s="50"/>
      <c r="C1093" s="50"/>
      <c r="D1093" s="51"/>
      <c r="E1093" s="49"/>
    </row>
    <row r="1094" spans="1:5">
      <c r="A1094" s="49"/>
      <c r="B1094" s="50"/>
      <c r="C1094" s="50"/>
      <c r="D1094" s="51"/>
      <c r="E1094" s="49"/>
    </row>
    <row r="1095" spans="1:5">
      <c r="A1095" s="49"/>
      <c r="B1095" s="50"/>
      <c r="C1095" s="50"/>
      <c r="D1095" s="51"/>
      <c r="E1095" s="49"/>
    </row>
    <row r="1096" spans="1:5">
      <c r="A1096" s="49"/>
      <c r="B1096" s="50"/>
      <c r="C1096" s="50"/>
      <c r="D1096" s="51"/>
      <c r="E1096" s="49"/>
    </row>
    <row r="1097" spans="1:5">
      <c r="A1097" s="49"/>
      <c r="B1097" s="50"/>
      <c r="C1097" s="50"/>
      <c r="D1097" s="51"/>
      <c r="E1097" s="49"/>
    </row>
    <row r="1098" spans="1:5">
      <c r="A1098" s="49"/>
      <c r="B1098" s="50"/>
      <c r="C1098" s="50"/>
      <c r="D1098" s="51"/>
      <c r="E1098" s="49"/>
    </row>
    <row r="1099" spans="1:5">
      <c r="A1099" s="49"/>
      <c r="B1099" s="50"/>
      <c r="C1099" s="50"/>
      <c r="D1099" s="51"/>
      <c r="E1099" s="49"/>
    </row>
    <row r="1100" spans="1:5">
      <c r="A1100" s="49"/>
      <c r="B1100" s="50"/>
      <c r="C1100" s="50"/>
      <c r="D1100" s="51"/>
      <c r="E1100" s="49"/>
    </row>
    <row r="1101" spans="1:5">
      <c r="A1101" s="49"/>
      <c r="B1101" s="50"/>
      <c r="C1101" s="50"/>
      <c r="D1101" s="51"/>
      <c r="E1101" s="49"/>
    </row>
    <row r="1102" spans="1:5">
      <c r="A1102" s="49"/>
      <c r="B1102" s="50"/>
      <c r="C1102" s="50"/>
      <c r="D1102" s="51"/>
      <c r="E1102" s="49"/>
    </row>
    <row r="1103" spans="1:5">
      <c r="A1103" s="49"/>
      <c r="B1103" s="50"/>
      <c r="C1103" s="50"/>
      <c r="D1103" s="51"/>
      <c r="E1103" s="49"/>
    </row>
    <row r="1104" spans="1:5">
      <c r="A1104" s="49"/>
      <c r="B1104" s="50"/>
      <c r="C1104" s="50"/>
      <c r="D1104" s="51"/>
      <c r="E1104" s="49"/>
    </row>
    <row r="1105" spans="1:5">
      <c r="A1105" s="49"/>
      <c r="B1105" s="50"/>
      <c r="C1105" s="50"/>
      <c r="D1105" s="51"/>
      <c r="E1105" s="49"/>
    </row>
    <row r="1106" spans="1:5">
      <c r="A1106" s="49"/>
      <c r="B1106" s="50"/>
      <c r="C1106" s="50"/>
      <c r="D1106" s="51"/>
      <c r="E1106" s="49"/>
    </row>
    <row r="1107" spans="1:5">
      <c r="A1107" s="49"/>
      <c r="B1107" s="50"/>
      <c r="C1107" s="50"/>
      <c r="D1107" s="51"/>
      <c r="E1107" s="49"/>
    </row>
    <row r="1108" spans="1:5">
      <c r="A1108" s="49"/>
      <c r="B1108" s="50"/>
      <c r="C1108" s="50"/>
      <c r="D1108" s="51"/>
      <c r="E1108" s="49"/>
    </row>
    <row r="1109" spans="1:5">
      <c r="A1109" s="49"/>
      <c r="B1109" s="50"/>
      <c r="C1109" s="50"/>
      <c r="D1109" s="51"/>
      <c r="E1109" s="49"/>
    </row>
    <row r="1110" spans="1:5">
      <c r="A1110" s="49"/>
      <c r="B1110" s="50"/>
      <c r="C1110" s="50"/>
      <c r="D1110" s="51"/>
      <c r="E1110" s="49"/>
    </row>
    <row r="1111" spans="1:5">
      <c r="A1111" s="49"/>
      <c r="B1111" s="50"/>
      <c r="C1111" s="50"/>
      <c r="D1111" s="51"/>
      <c r="E1111" s="49"/>
    </row>
    <row r="1112" spans="1:5">
      <c r="A1112" s="49"/>
      <c r="B1112" s="50"/>
      <c r="C1112" s="50"/>
      <c r="D1112" s="51"/>
      <c r="E1112" s="49"/>
    </row>
    <row r="1113" spans="1:5">
      <c r="A1113" s="49"/>
      <c r="B1113" s="50"/>
      <c r="C1113" s="50"/>
      <c r="D1113" s="51"/>
      <c r="E1113" s="49"/>
    </row>
    <row r="1114" spans="1:5">
      <c r="A1114" s="49"/>
      <c r="B1114" s="50"/>
      <c r="C1114" s="50"/>
      <c r="D1114" s="51"/>
      <c r="E1114" s="49"/>
    </row>
    <row r="1115" spans="1:5">
      <c r="A1115" s="49"/>
      <c r="B1115" s="50"/>
      <c r="C1115" s="50"/>
      <c r="D1115" s="51"/>
      <c r="E1115" s="49"/>
    </row>
    <row r="1116" spans="1:5">
      <c r="A1116" s="49"/>
      <c r="B1116" s="50"/>
      <c r="C1116" s="50"/>
      <c r="D1116" s="51"/>
      <c r="E1116" s="49"/>
    </row>
    <row r="1117" spans="1:5">
      <c r="A1117" s="49"/>
      <c r="B1117" s="50"/>
      <c r="C1117" s="50"/>
      <c r="D1117" s="51"/>
      <c r="E1117" s="49"/>
    </row>
    <row r="1118" spans="1:5">
      <c r="A1118" s="49"/>
      <c r="B1118" s="50"/>
      <c r="C1118" s="50"/>
      <c r="D1118" s="51"/>
      <c r="E1118" s="49"/>
    </row>
    <row r="1119" spans="1:5">
      <c r="A1119" s="49"/>
      <c r="B1119" s="50"/>
      <c r="C1119" s="50"/>
      <c r="D1119" s="51"/>
      <c r="E1119" s="49"/>
    </row>
    <row r="1120" spans="1:5">
      <c r="A1120" s="49"/>
      <c r="B1120" s="50"/>
      <c r="C1120" s="50"/>
      <c r="D1120" s="51"/>
      <c r="E1120" s="49"/>
    </row>
    <row r="1121" spans="1:5">
      <c r="A1121" s="49"/>
      <c r="B1121" s="50"/>
      <c r="C1121" s="50"/>
      <c r="D1121" s="51"/>
      <c r="E1121" s="49"/>
    </row>
    <row r="1122" spans="1:5">
      <c r="A1122" s="49"/>
      <c r="B1122" s="50"/>
      <c r="C1122" s="50"/>
      <c r="D1122" s="51"/>
      <c r="E1122" s="49"/>
    </row>
    <row r="1123" spans="1:5">
      <c r="A1123" s="49"/>
      <c r="B1123" s="50"/>
      <c r="C1123" s="50"/>
      <c r="D1123" s="51"/>
      <c r="E1123" s="49"/>
    </row>
    <row r="1124" spans="1:5">
      <c r="A1124" s="49"/>
      <c r="B1124" s="50"/>
      <c r="C1124" s="50"/>
      <c r="D1124" s="51"/>
      <c r="E1124" s="49"/>
    </row>
    <row r="1125" spans="1:5">
      <c r="A1125" s="49"/>
      <c r="B1125" s="50"/>
      <c r="C1125" s="50"/>
      <c r="D1125" s="51"/>
      <c r="E1125" s="49"/>
    </row>
    <row r="1126" spans="1:5">
      <c r="A1126" s="49"/>
      <c r="B1126" s="50"/>
      <c r="C1126" s="50"/>
      <c r="D1126" s="51"/>
      <c r="E1126" s="49"/>
    </row>
    <row r="1127" spans="1:5">
      <c r="A1127" s="49"/>
      <c r="B1127" s="50"/>
      <c r="C1127" s="50"/>
      <c r="D1127" s="51"/>
      <c r="E1127" s="49"/>
    </row>
    <row r="1128" spans="1:5">
      <c r="A1128" s="49"/>
      <c r="B1128" s="50"/>
      <c r="C1128" s="50"/>
      <c r="D1128" s="51"/>
      <c r="E1128" s="49"/>
    </row>
    <row r="1129" spans="1:5">
      <c r="A1129" s="49"/>
      <c r="B1129" s="50"/>
      <c r="C1129" s="50"/>
      <c r="D1129" s="51"/>
      <c r="E1129" s="49"/>
    </row>
    <row r="1130" spans="1:5">
      <c r="A1130" s="49"/>
      <c r="B1130" s="50"/>
      <c r="C1130" s="50"/>
      <c r="D1130" s="51"/>
      <c r="E1130" s="49"/>
    </row>
    <row r="1131" spans="1:5">
      <c r="A1131" s="49"/>
      <c r="B1131" s="50"/>
      <c r="C1131" s="50"/>
      <c r="D1131" s="51"/>
      <c r="E1131" s="49"/>
    </row>
    <row r="1132" spans="1:5">
      <c r="A1132" s="49"/>
      <c r="B1132" s="50"/>
      <c r="C1132" s="50"/>
      <c r="D1132" s="51"/>
      <c r="E1132" s="49"/>
    </row>
    <row r="1133" spans="1:5">
      <c r="A1133" s="49"/>
      <c r="B1133" s="50"/>
      <c r="C1133" s="50"/>
      <c r="D1133" s="51"/>
      <c r="E1133" s="49"/>
    </row>
    <row r="1134" spans="1:5">
      <c r="A1134" s="49"/>
      <c r="B1134" s="50"/>
      <c r="C1134" s="50"/>
      <c r="D1134" s="51"/>
      <c r="E1134" s="49"/>
    </row>
    <row r="1135" spans="1:5">
      <c r="A1135" s="49"/>
      <c r="B1135" s="50"/>
      <c r="C1135" s="50"/>
      <c r="D1135" s="51"/>
      <c r="E1135" s="49"/>
    </row>
    <row r="1136" spans="1:5">
      <c r="A1136" s="49"/>
      <c r="B1136" s="50"/>
      <c r="C1136" s="50"/>
      <c r="D1136" s="51"/>
      <c r="E1136" s="49"/>
    </row>
    <row r="1137" spans="1:5">
      <c r="A1137" s="49"/>
      <c r="B1137" s="50"/>
      <c r="C1137" s="50"/>
      <c r="D1137" s="51"/>
      <c r="E1137" s="49"/>
    </row>
    <row r="1138" spans="1:5">
      <c r="A1138" s="49"/>
      <c r="B1138" s="50"/>
      <c r="C1138" s="50"/>
      <c r="D1138" s="51"/>
      <c r="E1138" s="49"/>
    </row>
    <row r="1139" spans="1:5">
      <c r="A1139" s="49"/>
      <c r="B1139" s="50"/>
      <c r="C1139" s="50"/>
      <c r="D1139" s="51"/>
      <c r="E1139" s="49"/>
    </row>
    <row r="1140" spans="1:5">
      <c r="A1140" s="49"/>
      <c r="B1140" s="50"/>
      <c r="C1140" s="50"/>
      <c r="D1140" s="51"/>
      <c r="E1140" s="49"/>
    </row>
    <row r="1141" spans="1:5">
      <c r="A1141" s="49"/>
      <c r="B1141" s="50"/>
      <c r="C1141" s="50"/>
      <c r="D1141" s="51"/>
      <c r="E1141" s="49"/>
    </row>
    <row r="1142" spans="1:5">
      <c r="A1142" s="49"/>
      <c r="B1142" s="50"/>
      <c r="C1142" s="50"/>
      <c r="D1142" s="51"/>
      <c r="E1142" s="49"/>
    </row>
    <row r="1143" spans="1:5">
      <c r="A1143" s="49"/>
      <c r="B1143" s="50"/>
      <c r="C1143" s="50"/>
      <c r="D1143" s="51"/>
      <c r="E1143" s="49"/>
    </row>
    <row r="1144" spans="1:5">
      <c r="A1144" s="49"/>
      <c r="B1144" s="50"/>
      <c r="C1144" s="50"/>
      <c r="D1144" s="51"/>
      <c r="E1144" s="49"/>
    </row>
    <row r="1145" spans="1:5">
      <c r="A1145" s="49"/>
      <c r="B1145" s="50"/>
      <c r="C1145" s="50"/>
      <c r="D1145" s="51"/>
      <c r="E1145" s="49"/>
    </row>
    <row r="1146" spans="1:5">
      <c r="A1146" s="49"/>
      <c r="B1146" s="50"/>
      <c r="C1146" s="50"/>
      <c r="D1146" s="51"/>
      <c r="E1146" s="49"/>
    </row>
    <row r="1147" spans="1:5">
      <c r="A1147" s="49"/>
      <c r="B1147" s="50"/>
      <c r="C1147" s="50"/>
      <c r="D1147" s="51"/>
      <c r="E1147" s="49"/>
    </row>
    <row r="1148" spans="1:5">
      <c r="A1148" s="49"/>
      <c r="B1148" s="50"/>
      <c r="C1148" s="50"/>
      <c r="D1148" s="51"/>
      <c r="E1148" s="49"/>
    </row>
    <row r="1149" spans="1:5">
      <c r="A1149" s="49"/>
      <c r="B1149" s="50"/>
      <c r="C1149" s="50"/>
      <c r="D1149" s="51"/>
      <c r="E1149" s="49"/>
    </row>
    <row r="1150" spans="1:5">
      <c r="A1150" s="49"/>
      <c r="B1150" s="50"/>
      <c r="C1150" s="50"/>
      <c r="D1150" s="51"/>
      <c r="E1150" s="49"/>
    </row>
    <row r="1151" spans="1:5">
      <c r="A1151" s="49"/>
      <c r="B1151" s="50"/>
      <c r="C1151" s="50"/>
      <c r="D1151" s="51"/>
      <c r="E1151" s="49"/>
    </row>
    <row r="1152" spans="1:5">
      <c r="A1152" s="49"/>
      <c r="B1152" s="50"/>
      <c r="C1152" s="50"/>
      <c r="D1152" s="51"/>
      <c r="E1152" s="49"/>
    </row>
    <row r="1153" spans="1:5">
      <c r="A1153" s="49"/>
      <c r="B1153" s="50"/>
      <c r="C1153" s="50"/>
      <c r="D1153" s="51"/>
      <c r="E1153" s="49"/>
    </row>
    <row r="1154" spans="1:5">
      <c r="A1154" s="49"/>
      <c r="B1154" s="50"/>
      <c r="C1154" s="50"/>
      <c r="D1154" s="51"/>
      <c r="E1154" s="49"/>
    </row>
    <row r="1155" spans="1:5">
      <c r="A1155" s="49"/>
      <c r="B1155" s="50"/>
      <c r="C1155" s="50"/>
      <c r="D1155" s="51"/>
      <c r="E1155" s="49"/>
    </row>
    <row r="1156" spans="1:5">
      <c r="A1156" s="49"/>
      <c r="B1156" s="50"/>
      <c r="C1156" s="50"/>
      <c r="D1156" s="51"/>
      <c r="E1156" s="49"/>
    </row>
    <row r="1157" spans="1:5">
      <c r="A1157" s="49"/>
      <c r="B1157" s="50"/>
      <c r="C1157" s="50"/>
      <c r="D1157" s="51"/>
      <c r="E1157" s="49"/>
    </row>
    <row r="1158" spans="1:5">
      <c r="A1158" s="49"/>
      <c r="B1158" s="50"/>
      <c r="C1158" s="50"/>
      <c r="D1158" s="51"/>
      <c r="E1158" s="49"/>
    </row>
    <row r="1159" spans="1:5">
      <c r="A1159" s="49"/>
      <c r="B1159" s="50"/>
      <c r="C1159" s="50"/>
      <c r="D1159" s="51"/>
      <c r="E1159" s="49"/>
    </row>
    <row r="1160" spans="1:5">
      <c r="A1160" s="49"/>
      <c r="B1160" s="50"/>
      <c r="C1160" s="50"/>
      <c r="D1160" s="51"/>
      <c r="E1160" s="49"/>
    </row>
    <row r="1161" spans="1:5">
      <c r="A1161" s="49"/>
      <c r="B1161" s="50"/>
      <c r="C1161" s="50"/>
      <c r="D1161" s="51"/>
      <c r="E1161" s="49"/>
    </row>
    <row r="1162" spans="1:5">
      <c r="A1162" s="49"/>
      <c r="B1162" s="50"/>
      <c r="C1162" s="50"/>
      <c r="D1162" s="51"/>
      <c r="E1162" s="49"/>
    </row>
    <row r="1163" spans="1:5">
      <c r="A1163" s="49"/>
      <c r="B1163" s="50"/>
      <c r="C1163" s="50"/>
      <c r="D1163" s="51"/>
      <c r="E1163" s="49"/>
    </row>
    <row r="1164" spans="1:5">
      <c r="A1164" s="49"/>
      <c r="B1164" s="50"/>
      <c r="C1164" s="50"/>
      <c r="D1164" s="51"/>
      <c r="E1164" s="49"/>
    </row>
    <row r="1165" spans="1:5">
      <c r="A1165" s="49"/>
      <c r="B1165" s="50"/>
      <c r="C1165" s="50"/>
      <c r="D1165" s="51"/>
      <c r="E1165" s="49"/>
    </row>
    <row r="1166" spans="1:5">
      <c r="A1166" s="49"/>
      <c r="B1166" s="50"/>
      <c r="C1166" s="50"/>
      <c r="D1166" s="51"/>
      <c r="E1166" s="49"/>
    </row>
    <row r="1167" spans="1:5">
      <c r="A1167" s="49"/>
      <c r="B1167" s="50"/>
      <c r="C1167" s="50"/>
      <c r="D1167" s="51"/>
      <c r="E1167" s="49"/>
    </row>
    <row r="1168" spans="1:5">
      <c r="A1168" s="49"/>
      <c r="B1168" s="50"/>
      <c r="C1168" s="50"/>
      <c r="D1168" s="51"/>
      <c r="E1168" s="49"/>
    </row>
    <row r="1169" spans="1:5">
      <c r="A1169" s="49"/>
      <c r="B1169" s="50"/>
      <c r="C1169" s="50"/>
      <c r="D1169" s="51"/>
      <c r="E1169" s="49"/>
    </row>
    <row r="1170" spans="1:5">
      <c r="A1170" s="49"/>
      <c r="B1170" s="50"/>
      <c r="C1170" s="50"/>
      <c r="D1170" s="51"/>
      <c r="E1170" s="49"/>
    </row>
    <row r="1171" spans="1:5">
      <c r="A1171" s="49"/>
      <c r="B1171" s="50"/>
      <c r="C1171" s="50"/>
      <c r="D1171" s="51"/>
      <c r="E1171" s="49"/>
    </row>
    <row r="1172" spans="1:5">
      <c r="A1172" s="49"/>
      <c r="B1172" s="50"/>
      <c r="C1172" s="50"/>
      <c r="D1172" s="51"/>
      <c r="E1172" s="49"/>
    </row>
    <row r="1173" spans="1:5">
      <c r="A1173" s="49"/>
      <c r="B1173" s="50"/>
      <c r="C1173" s="50"/>
      <c r="D1173" s="51"/>
      <c r="E1173" s="49"/>
    </row>
    <row r="1174" spans="1:5">
      <c r="A1174" s="49"/>
      <c r="B1174" s="50"/>
      <c r="C1174" s="50"/>
      <c r="D1174" s="51"/>
      <c r="E1174" s="49"/>
    </row>
    <row r="1175" spans="1:5">
      <c r="A1175" s="49"/>
      <c r="B1175" s="50"/>
      <c r="C1175" s="50"/>
      <c r="D1175" s="51"/>
      <c r="E1175" s="49"/>
    </row>
    <row r="1176" spans="1:5">
      <c r="A1176" s="49"/>
      <c r="B1176" s="50"/>
      <c r="C1176" s="50"/>
      <c r="D1176" s="51"/>
      <c r="E1176" s="49"/>
    </row>
    <row r="1177" spans="1:5">
      <c r="A1177" s="49"/>
      <c r="B1177" s="50"/>
      <c r="C1177" s="50"/>
      <c r="D1177" s="51"/>
      <c r="E1177" s="49"/>
    </row>
    <row r="1178" spans="1:5">
      <c r="A1178" s="49"/>
      <c r="B1178" s="50"/>
      <c r="C1178" s="50"/>
      <c r="D1178" s="51"/>
      <c r="E1178" s="49"/>
    </row>
    <row r="1179" spans="1:5">
      <c r="A1179" s="49"/>
      <c r="B1179" s="50"/>
      <c r="C1179" s="50"/>
      <c r="D1179" s="51"/>
      <c r="E1179" s="49"/>
    </row>
    <row r="1180" spans="1:5">
      <c r="A1180" s="49"/>
      <c r="B1180" s="50"/>
      <c r="C1180" s="50"/>
      <c r="D1180" s="51"/>
      <c r="E1180" s="49"/>
    </row>
    <row r="1181" spans="1:5">
      <c r="A1181" s="49"/>
      <c r="B1181" s="50"/>
      <c r="C1181" s="50"/>
      <c r="D1181" s="51"/>
      <c r="E1181" s="49"/>
    </row>
    <row r="1182" spans="1:5">
      <c r="A1182" s="49"/>
      <c r="B1182" s="50"/>
      <c r="C1182" s="50"/>
      <c r="D1182" s="51"/>
      <c r="E1182" s="49"/>
    </row>
    <row r="1183" spans="1:5">
      <c r="A1183" s="49"/>
      <c r="B1183" s="50"/>
      <c r="C1183" s="50"/>
      <c r="D1183" s="51"/>
      <c r="E1183" s="49"/>
    </row>
    <row r="1184" spans="1:5">
      <c r="A1184" s="49"/>
      <c r="B1184" s="50"/>
      <c r="C1184" s="50"/>
      <c r="D1184" s="51"/>
      <c r="E1184" s="49"/>
    </row>
    <row r="1185" spans="1:5">
      <c r="A1185" s="49"/>
      <c r="B1185" s="50"/>
      <c r="C1185" s="50"/>
      <c r="D1185" s="51"/>
      <c r="E1185" s="49"/>
    </row>
    <row r="1186" spans="1:5">
      <c r="A1186" s="49"/>
      <c r="B1186" s="50"/>
      <c r="C1186" s="50"/>
      <c r="D1186" s="51"/>
      <c r="E1186" s="49"/>
    </row>
    <row r="1187" spans="1:5">
      <c r="A1187" s="49"/>
      <c r="B1187" s="50"/>
      <c r="C1187" s="50"/>
      <c r="D1187" s="51"/>
      <c r="E1187" s="49"/>
    </row>
    <row r="1188" spans="1:5">
      <c r="A1188" s="49"/>
      <c r="B1188" s="50"/>
      <c r="C1188" s="50"/>
      <c r="D1188" s="51"/>
      <c r="E1188" s="49"/>
    </row>
    <row r="1189" spans="1:5">
      <c r="A1189" s="49"/>
      <c r="B1189" s="50"/>
      <c r="C1189" s="50"/>
      <c r="D1189" s="51"/>
      <c r="E1189" s="49"/>
    </row>
    <row r="1190" spans="1:5">
      <c r="A1190" s="49"/>
      <c r="B1190" s="50"/>
      <c r="C1190" s="50"/>
      <c r="D1190" s="51"/>
      <c r="E1190" s="49"/>
    </row>
    <row r="1191" spans="1:5">
      <c r="A1191" s="49"/>
      <c r="B1191" s="50"/>
      <c r="C1191" s="50"/>
      <c r="D1191" s="51"/>
      <c r="E1191" s="49"/>
    </row>
    <row r="1192" spans="1:5">
      <c r="A1192" s="49"/>
      <c r="B1192" s="50"/>
      <c r="C1192" s="50"/>
      <c r="D1192" s="51"/>
      <c r="E1192" s="49"/>
    </row>
    <row r="1193" spans="1:5">
      <c r="A1193" s="49"/>
      <c r="B1193" s="50"/>
      <c r="C1193" s="50"/>
      <c r="D1193" s="51"/>
      <c r="E1193" s="49"/>
    </row>
    <row r="1194" spans="1:5">
      <c r="A1194" s="49"/>
      <c r="B1194" s="50"/>
      <c r="C1194" s="50"/>
      <c r="D1194" s="51"/>
      <c r="E1194" s="49"/>
    </row>
    <row r="1195" spans="1:5">
      <c r="A1195" s="49"/>
      <c r="B1195" s="50"/>
      <c r="C1195" s="50"/>
      <c r="D1195" s="51"/>
      <c r="E1195" s="49"/>
    </row>
    <row r="1196" spans="1:5">
      <c r="A1196" s="49"/>
      <c r="B1196" s="50"/>
      <c r="C1196" s="50"/>
      <c r="D1196" s="51"/>
      <c r="E1196" s="49"/>
    </row>
    <row r="1197" spans="1:5">
      <c r="A1197" s="49"/>
      <c r="B1197" s="50"/>
      <c r="C1197" s="50"/>
      <c r="D1197" s="51"/>
      <c r="E1197" s="49"/>
    </row>
    <row r="1198" spans="1:5">
      <c r="A1198" s="49"/>
      <c r="B1198" s="50"/>
      <c r="C1198" s="50"/>
      <c r="D1198" s="51"/>
      <c r="E1198" s="49"/>
    </row>
    <row r="1199" spans="1:5">
      <c r="A1199" s="49"/>
      <c r="B1199" s="50"/>
      <c r="C1199" s="50"/>
      <c r="D1199" s="51"/>
      <c r="E1199" s="49"/>
    </row>
    <row r="1200" spans="1:5">
      <c r="A1200" s="49"/>
      <c r="B1200" s="50"/>
      <c r="C1200" s="50"/>
      <c r="D1200" s="51"/>
      <c r="E1200" s="49"/>
    </row>
    <row r="1201" spans="1:5">
      <c r="A1201" s="49"/>
      <c r="B1201" s="50"/>
      <c r="C1201" s="50"/>
      <c r="D1201" s="51"/>
      <c r="E1201" s="49"/>
    </row>
    <row r="1202" spans="1:5">
      <c r="A1202" s="49"/>
      <c r="B1202" s="50"/>
      <c r="C1202" s="50"/>
      <c r="D1202" s="51"/>
      <c r="E1202" s="49"/>
    </row>
    <row r="1203" spans="1:5">
      <c r="A1203" s="49"/>
      <c r="B1203" s="50"/>
      <c r="C1203" s="50"/>
      <c r="D1203" s="51"/>
      <c r="E1203" s="49"/>
    </row>
    <row r="1204" spans="1:5">
      <c r="A1204" s="49"/>
      <c r="B1204" s="50"/>
      <c r="C1204" s="50"/>
      <c r="D1204" s="51"/>
      <c r="E1204" s="49"/>
    </row>
    <row r="1205" spans="1:5">
      <c r="A1205" s="49"/>
      <c r="B1205" s="50"/>
      <c r="C1205" s="50"/>
      <c r="D1205" s="51"/>
      <c r="E1205" s="49"/>
    </row>
    <row r="1206" spans="1:5">
      <c r="A1206" s="49"/>
      <c r="B1206" s="50"/>
      <c r="C1206" s="50"/>
      <c r="D1206" s="51"/>
      <c r="E1206" s="49"/>
    </row>
    <row r="1207" spans="1:5">
      <c r="A1207" s="49"/>
      <c r="B1207" s="50"/>
      <c r="C1207" s="50"/>
      <c r="D1207" s="51"/>
      <c r="E1207" s="49"/>
    </row>
    <row r="1208" spans="1:5">
      <c r="A1208" s="49"/>
      <c r="B1208" s="50"/>
      <c r="C1208" s="50"/>
      <c r="D1208" s="51"/>
      <c r="E1208" s="49"/>
    </row>
    <row r="1209" spans="1:5">
      <c r="A1209" s="49"/>
      <c r="B1209" s="50"/>
      <c r="C1209" s="50"/>
      <c r="D1209" s="51"/>
      <c r="E1209" s="49"/>
    </row>
    <row r="1210" spans="1:5">
      <c r="A1210" s="49"/>
      <c r="B1210" s="50"/>
      <c r="C1210" s="50"/>
      <c r="D1210" s="51"/>
      <c r="E1210" s="49"/>
    </row>
    <row r="1211" spans="1:5">
      <c r="A1211" s="49"/>
      <c r="B1211" s="50"/>
      <c r="C1211" s="50"/>
      <c r="D1211" s="51"/>
      <c r="E1211" s="49"/>
    </row>
    <row r="1212" spans="1:5">
      <c r="A1212" s="49"/>
      <c r="B1212" s="50"/>
      <c r="C1212" s="50"/>
      <c r="D1212" s="51"/>
      <c r="E1212" s="49"/>
    </row>
    <row r="1213" spans="1:5">
      <c r="A1213" s="49"/>
      <c r="B1213" s="50"/>
      <c r="C1213" s="50"/>
      <c r="D1213" s="51"/>
      <c r="E1213" s="49"/>
    </row>
    <row r="1214" spans="1:5">
      <c r="A1214" s="49"/>
      <c r="B1214" s="50"/>
      <c r="C1214" s="50"/>
      <c r="D1214" s="51"/>
      <c r="E1214" s="49"/>
    </row>
    <row r="1215" spans="1:5">
      <c r="A1215" s="49"/>
      <c r="B1215" s="50"/>
      <c r="C1215" s="50"/>
      <c r="D1215" s="51"/>
      <c r="E1215" s="49"/>
    </row>
    <row r="1216" spans="1:5">
      <c r="A1216" s="49"/>
      <c r="B1216" s="50"/>
      <c r="C1216" s="50"/>
      <c r="D1216" s="51"/>
      <c r="E1216" s="49"/>
    </row>
    <row r="1217" spans="1:5">
      <c r="A1217" s="49"/>
      <c r="B1217" s="50"/>
      <c r="C1217" s="50"/>
      <c r="D1217" s="51"/>
      <c r="E1217" s="49"/>
    </row>
    <row r="1218" spans="1:5">
      <c r="A1218" s="49"/>
      <c r="B1218" s="50"/>
      <c r="C1218" s="50"/>
      <c r="D1218" s="51"/>
      <c r="E1218" s="49"/>
    </row>
    <row r="1219" spans="1:5">
      <c r="A1219" s="49"/>
      <c r="B1219" s="50"/>
      <c r="C1219" s="50"/>
      <c r="D1219" s="51"/>
      <c r="E1219" s="49"/>
    </row>
    <row r="1220" spans="1:5">
      <c r="A1220" s="49"/>
      <c r="B1220" s="50"/>
      <c r="C1220" s="50"/>
      <c r="D1220" s="51"/>
      <c r="E1220" s="49"/>
    </row>
    <row r="1221" spans="1:5">
      <c r="A1221" s="49"/>
      <c r="B1221" s="50"/>
      <c r="C1221" s="50"/>
      <c r="D1221" s="51"/>
      <c r="E1221" s="49"/>
    </row>
    <row r="1222" spans="1:5">
      <c r="A1222" s="49"/>
      <c r="B1222" s="50"/>
      <c r="C1222" s="50"/>
      <c r="D1222" s="51"/>
      <c r="E1222" s="49"/>
    </row>
    <row r="1223" spans="1:5">
      <c r="A1223" s="49"/>
      <c r="B1223" s="50"/>
      <c r="C1223" s="50"/>
      <c r="D1223" s="51"/>
      <c r="E1223" s="49"/>
    </row>
    <row r="1224" spans="1:5">
      <c r="A1224" s="49"/>
      <c r="B1224" s="50"/>
      <c r="C1224" s="50"/>
      <c r="D1224" s="51"/>
      <c r="E1224" s="49"/>
    </row>
    <row r="1225" spans="1:5">
      <c r="A1225" s="49"/>
      <c r="B1225" s="50"/>
      <c r="C1225" s="50"/>
      <c r="D1225" s="51"/>
      <c r="E1225" s="49"/>
    </row>
    <row r="1226" spans="1:5">
      <c r="A1226" s="49"/>
      <c r="B1226" s="50"/>
      <c r="C1226" s="50"/>
      <c r="D1226" s="51"/>
      <c r="E1226" s="49"/>
    </row>
    <row r="1227" spans="1:5">
      <c r="A1227" s="49"/>
      <c r="B1227" s="50"/>
      <c r="C1227" s="50"/>
      <c r="D1227" s="51"/>
      <c r="E1227" s="49"/>
    </row>
    <row r="1228" spans="1:5">
      <c r="A1228" s="49"/>
      <c r="B1228" s="50"/>
      <c r="C1228" s="50"/>
      <c r="D1228" s="51"/>
      <c r="E1228" s="49"/>
    </row>
    <row r="1229" spans="1:5">
      <c r="A1229" s="49"/>
      <c r="B1229" s="50"/>
      <c r="C1229" s="50"/>
      <c r="D1229" s="51"/>
      <c r="E1229" s="49"/>
    </row>
    <row r="1230" spans="1:5">
      <c r="A1230" s="49"/>
      <c r="B1230" s="50"/>
      <c r="C1230" s="50"/>
      <c r="D1230" s="51"/>
      <c r="E1230" s="49"/>
    </row>
    <row r="1231" spans="1:5">
      <c r="A1231" s="49"/>
      <c r="B1231" s="50"/>
      <c r="C1231" s="50"/>
      <c r="D1231" s="51"/>
      <c r="E1231" s="49"/>
    </row>
    <row r="1232" spans="1:5">
      <c r="A1232" s="49"/>
      <c r="B1232" s="50"/>
      <c r="C1232" s="50"/>
      <c r="D1232" s="51"/>
      <c r="E1232" s="49"/>
    </row>
    <row r="1233" spans="1:5">
      <c r="A1233" s="49"/>
      <c r="B1233" s="50"/>
      <c r="C1233" s="50"/>
      <c r="D1233" s="51"/>
      <c r="E1233" s="49"/>
    </row>
    <row r="1234" spans="1:5">
      <c r="A1234" s="49"/>
      <c r="B1234" s="50"/>
      <c r="C1234" s="50"/>
      <c r="D1234" s="51"/>
      <c r="E1234" s="49"/>
    </row>
    <row r="1235" spans="1:5">
      <c r="A1235" s="49"/>
      <c r="B1235" s="50"/>
      <c r="C1235" s="50"/>
      <c r="D1235" s="51"/>
      <c r="E1235" s="49"/>
    </row>
    <row r="1236" spans="1:5">
      <c r="A1236" s="49"/>
      <c r="B1236" s="50"/>
      <c r="C1236" s="50"/>
      <c r="D1236" s="51"/>
      <c r="E1236" s="49"/>
    </row>
    <row r="1237" spans="1:5">
      <c r="A1237" s="49"/>
      <c r="B1237" s="50"/>
      <c r="C1237" s="50"/>
      <c r="D1237" s="51"/>
      <c r="E1237" s="49"/>
    </row>
    <row r="1238" spans="1:5">
      <c r="A1238" s="49"/>
      <c r="B1238" s="50"/>
      <c r="C1238" s="50"/>
      <c r="D1238" s="51"/>
      <c r="E1238" s="49"/>
    </row>
    <row r="1239" spans="1:5">
      <c r="A1239" s="49"/>
      <c r="B1239" s="50"/>
      <c r="C1239" s="50"/>
      <c r="D1239" s="51"/>
      <c r="E1239" s="49"/>
    </row>
    <row r="1240" spans="1:5">
      <c r="A1240" s="49"/>
      <c r="B1240" s="50"/>
      <c r="C1240" s="50"/>
      <c r="D1240" s="51"/>
      <c r="E1240" s="49"/>
    </row>
    <row r="1241" spans="1:5">
      <c r="A1241" s="49"/>
      <c r="B1241" s="50"/>
      <c r="C1241" s="50"/>
      <c r="D1241" s="51"/>
      <c r="E1241" s="49"/>
    </row>
    <row r="1242" spans="1:5">
      <c r="A1242" s="49"/>
      <c r="B1242" s="50"/>
      <c r="C1242" s="50"/>
      <c r="D1242" s="51"/>
      <c r="E1242" s="49"/>
    </row>
    <row r="1243" spans="1:5">
      <c r="A1243" s="49"/>
      <c r="B1243" s="50"/>
      <c r="C1243" s="50"/>
      <c r="D1243" s="51"/>
      <c r="E1243" s="49"/>
    </row>
    <row r="1244" spans="1:5">
      <c r="A1244" s="49"/>
      <c r="B1244" s="50"/>
      <c r="C1244" s="50"/>
      <c r="D1244" s="51"/>
      <c r="E1244" s="49"/>
    </row>
    <row r="1245" spans="1:5">
      <c r="A1245" s="49"/>
      <c r="B1245" s="50"/>
      <c r="C1245" s="50"/>
      <c r="D1245" s="51"/>
      <c r="E1245" s="49"/>
    </row>
    <row r="1246" spans="1:5">
      <c r="A1246" s="49"/>
      <c r="B1246" s="50"/>
      <c r="C1246" s="50"/>
      <c r="D1246" s="51"/>
      <c r="E1246" s="49"/>
    </row>
    <row r="1247" spans="1:5">
      <c r="A1247" s="49"/>
      <c r="B1247" s="50"/>
      <c r="C1247" s="50"/>
      <c r="D1247" s="51"/>
      <c r="E1247" s="49"/>
    </row>
    <row r="1248" spans="1:5">
      <c r="A1248" s="49"/>
      <c r="B1248" s="50"/>
      <c r="C1248" s="50"/>
      <c r="D1248" s="51"/>
      <c r="E1248" s="49"/>
    </row>
    <row r="1249" spans="1:5">
      <c r="A1249" s="49"/>
      <c r="B1249" s="50"/>
      <c r="C1249" s="50"/>
      <c r="D1249" s="51"/>
      <c r="E1249" s="49"/>
    </row>
    <row r="1250" spans="1:5">
      <c r="A1250" s="49"/>
      <c r="B1250" s="50"/>
      <c r="C1250" s="50"/>
      <c r="D1250" s="51"/>
      <c r="E1250" s="49"/>
    </row>
    <row r="1251" spans="1:5">
      <c r="A1251" s="49"/>
      <c r="B1251" s="50"/>
      <c r="C1251" s="50"/>
      <c r="D1251" s="51"/>
      <c r="E1251" s="49"/>
    </row>
    <row r="1252" spans="1:5">
      <c r="A1252" s="49"/>
      <c r="B1252" s="50"/>
      <c r="C1252" s="50"/>
      <c r="D1252" s="51"/>
      <c r="E1252" s="49"/>
    </row>
    <row r="1253" spans="1:5">
      <c r="A1253" s="49"/>
      <c r="B1253" s="50"/>
      <c r="C1253" s="50"/>
      <c r="D1253" s="51"/>
      <c r="E1253" s="49"/>
    </row>
    <row r="1254" spans="1:5">
      <c r="A1254" s="49"/>
      <c r="B1254" s="50"/>
      <c r="C1254" s="50"/>
      <c r="D1254" s="51"/>
      <c r="E1254" s="49"/>
    </row>
    <row r="1255" spans="1:5">
      <c r="A1255" s="49"/>
      <c r="B1255" s="50"/>
      <c r="C1255" s="50"/>
      <c r="D1255" s="51"/>
      <c r="E1255" s="49"/>
    </row>
    <row r="1256" spans="1:5">
      <c r="A1256" s="49"/>
      <c r="B1256" s="50"/>
      <c r="C1256" s="50"/>
      <c r="D1256" s="51"/>
      <c r="E1256" s="49"/>
    </row>
    <row r="1257" spans="1:5">
      <c r="A1257" s="49"/>
      <c r="B1257" s="50"/>
      <c r="C1257" s="50"/>
      <c r="D1257" s="51"/>
      <c r="E1257" s="49"/>
    </row>
    <row r="1258" spans="1:5">
      <c r="A1258" s="49"/>
      <c r="B1258" s="50"/>
      <c r="C1258" s="50"/>
      <c r="D1258" s="51"/>
      <c r="E1258" s="49"/>
    </row>
    <row r="1259" spans="1:5">
      <c r="A1259" s="49"/>
      <c r="B1259" s="50"/>
      <c r="C1259" s="50"/>
      <c r="D1259" s="51"/>
      <c r="E1259" s="49"/>
    </row>
    <row r="1260" spans="1:5">
      <c r="A1260" s="49"/>
      <c r="B1260" s="50"/>
      <c r="C1260" s="50"/>
      <c r="D1260" s="51"/>
      <c r="E1260" s="49"/>
    </row>
    <row r="1261" spans="1:5">
      <c r="A1261" s="49"/>
      <c r="B1261" s="50"/>
      <c r="C1261" s="50"/>
      <c r="D1261" s="51"/>
      <c r="E1261" s="49"/>
    </row>
    <row r="1262" spans="1:5">
      <c r="A1262" s="49"/>
      <c r="B1262" s="50"/>
      <c r="C1262" s="50"/>
      <c r="D1262" s="51"/>
      <c r="E1262" s="49"/>
    </row>
    <row r="1263" spans="1:5">
      <c r="A1263" s="49"/>
      <c r="B1263" s="50"/>
      <c r="C1263" s="50"/>
      <c r="D1263" s="51"/>
      <c r="E1263" s="49"/>
    </row>
    <row r="1264" spans="1:5">
      <c r="A1264" s="49"/>
      <c r="B1264" s="50"/>
      <c r="C1264" s="50"/>
      <c r="D1264" s="51"/>
      <c r="E1264" s="49"/>
    </row>
    <row r="1265" spans="1:5">
      <c r="A1265" s="49"/>
      <c r="B1265" s="50"/>
      <c r="C1265" s="50"/>
      <c r="D1265" s="51"/>
      <c r="E1265" s="49"/>
    </row>
    <row r="1266" spans="1:5">
      <c r="A1266" s="49"/>
      <c r="B1266" s="50"/>
      <c r="C1266" s="50"/>
      <c r="D1266" s="51"/>
      <c r="E1266" s="49"/>
    </row>
    <row r="1267" spans="1:5">
      <c r="A1267" s="49"/>
      <c r="B1267" s="50"/>
      <c r="C1267" s="50"/>
      <c r="D1267" s="51"/>
      <c r="E1267" s="49"/>
    </row>
    <row r="1268" spans="1:5">
      <c r="A1268" s="49"/>
      <c r="B1268" s="50"/>
      <c r="C1268" s="50"/>
      <c r="D1268" s="51"/>
      <c r="E1268" s="49"/>
    </row>
    <row r="1269" spans="1:5">
      <c r="A1269" s="49"/>
      <c r="B1269" s="50"/>
      <c r="C1269" s="50"/>
      <c r="D1269" s="51"/>
      <c r="E1269" s="49"/>
    </row>
    <row r="1270" spans="1:5">
      <c r="A1270" s="49"/>
      <c r="B1270" s="50"/>
      <c r="C1270" s="50"/>
      <c r="D1270" s="51"/>
      <c r="E1270" s="49"/>
    </row>
    <row r="1271" spans="1:5">
      <c r="A1271" s="49"/>
      <c r="B1271" s="50"/>
      <c r="C1271" s="50"/>
      <c r="D1271" s="51"/>
      <c r="E1271" s="49"/>
    </row>
    <row r="1272" spans="1:5">
      <c r="A1272" s="49"/>
      <c r="B1272" s="50"/>
      <c r="C1272" s="50"/>
      <c r="D1272" s="51"/>
      <c r="E1272" s="49"/>
    </row>
    <row r="1273" spans="1:5">
      <c r="A1273" s="49"/>
      <c r="B1273" s="50"/>
      <c r="C1273" s="50"/>
      <c r="D1273" s="51"/>
      <c r="E1273" s="49"/>
    </row>
    <row r="1274" spans="1:5">
      <c r="A1274" s="49"/>
      <c r="B1274" s="50"/>
      <c r="C1274" s="50"/>
      <c r="D1274" s="51"/>
      <c r="E1274" s="49"/>
    </row>
    <row r="1275" spans="1:5">
      <c r="A1275" s="49"/>
      <c r="B1275" s="50"/>
      <c r="C1275" s="50"/>
      <c r="D1275" s="51"/>
      <c r="E1275" s="49"/>
    </row>
    <row r="1276" spans="1:5">
      <c r="A1276" s="49"/>
      <c r="B1276" s="50"/>
      <c r="C1276" s="50"/>
      <c r="D1276" s="51"/>
      <c r="E1276" s="49"/>
    </row>
    <row r="1277" spans="1:5">
      <c r="A1277" s="49"/>
      <c r="B1277" s="50"/>
      <c r="C1277" s="50"/>
      <c r="D1277" s="51"/>
      <c r="E1277" s="49"/>
    </row>
    <row r="1278" spans="1:5">
      <c r="A1278" s="49"/>
      <c r="B1278" s="50"/>
      <c r="C1278" s="50"/>
      <c r="D1278" s="51"/>
      <c r="E1278" s="49"/>
    </row>
    <row r="1279" spans="1:5">
      <c r="A1279" s="49"/>
      <c r="B1279" s="50"/>
      <c r="C1279" s="50"/>
      <c r="D1279" s="51"/>
      <c r="E1279" s="49"/>
    </row>
    <row r="1280" spans="1:5">
      <c r="A1280" s="49"/>
      <c r="B1280" s="50"/>
      <c r="C1280" s="50"/>
      <c r="D1280" s="51"/>
      <c r="E1280" s="49"/>
    </row>
    <row r="1281" spans="1:5">
      <c r="A1281" s="49"/>
      <c r="B1281" s="50"/>
      <c r="C1281" s="50"/>
      <c r="D1281" s="51"/>
      <c r="E1281" s="49"/>
    </row>
    <row r="1282" spans="1:5">
      <c r="A1282" s="49"/>
      <c r="B1282" s="50"/>
      <c r="C1282" s="50"/>
      <c r="D1282" s="51"/>
      <c r="E1282" s="49"/>
    </row>
    <row r="1283" spans="1:5">
      <c r="A1283" s="49"/>
      <c r="B1283" s="50"/>
      <c r="C1283" s="50"/>
      <c r="D1283" s="51"/>
      <c r="E1283" s="49"/>
    </row>
    <row r="1284" spans="1:5">
      <c r="A1284" s="49"/>
      <c r="B1284" s="50"/>
      <c r="C1284" s="50"/>
      <c r="D1284" s="51"/>
      <c r="E1284" s="49"/>
    </row>
    <row r="1285" spans="1:5">
      <c r="A1285" s="49"/>
      <c r="B1285" s="50"/>
      <c r="C1285" s="50"/>
      <c r="D1285" s="51"/>
      <c r="E1285" s="49"/>
    </row>
    <row r="1286" spans="1:5">
      <c r="A1286" s="49"/>
      <c r="B1286" s="50"/>
      <c r="C1286" s="50"/>
      <c r="D1286" s="51"/>
      <c r="E1286" s="49"/>
    </row>
    <row r="1287" spans="1:5">
      <c r="A1287" s="49"/>
      <c r="B1287" s="50"/>
      <c r="C1287" s="50"/>
      <c r="D1287" s="51"/>
      <c r="E1287" s="49"/>
    </row>
    <row r="1288" spans="1:5">
      <c r="A1288" s="49"/>
      <c r="B1288" s="50"/>
      <c r="C1288" s="50"/>
      <c r="D1288" s="51"/>
      <c r="E1288" s="49"/>
    </row>
    <row r="1289" spans="1:5">
      <c r="A1289" s="49"/>
      <c r="B1289" s="50"/>
      <c r="C1289" s="50"/>
      <c r="D1289" s="51"/>
      <c r="E1289" s="49"/>
    </row>
    <row r="1290" spans="1:5">
      <c r="A1290" s="49"/>
      <c r="B1290" s="50"/>
      <c r="C1290" s="50"/>
      <c r="D1290" s="51"/>
      <c r="E1290" s="49"/>
    </row>
    <row r="1291" spans="1:5">
      <c r="A1291" s="49"/>
      <c r="B1291" s="50"/>
      <c r="C1291" s="50"/>
      <c r="D1291" s="51"/>
      <c r="E1291" s="49"/>
    </row>
    <row r="1292" spans="1:5">
      <c r="A1292" s="49"/>
      <c r="B1292" s="50"/>
      <c r="C1292" s="50"/>
      <c r="D1292" s="51"/>
      <c r="E1292" s="49"/>
    </row>
    <row r="1293" spans="1:5">
      <c r="A1293" s="49"/>
      <c r="B1293" s="50"/>
      <c r="C1293" s="50"/>
      <c r="D1293" s="51"/>
      <c r="E1293" s="49"/>
    </row>
    <row r="1294" spans="1:5">
      <c r="A1294" s="49"/>
      <c r="B1294" s="50"/>
      <c r="C1294" s="50"/>
      <c r="D1294" s="51"/>
      <c r="E1294" s="49"/>
    </row>
    <row r="1295" spans="1:5">
      <c r="A1295" s="49"/>
      <c r="B1295" s="50"/>
      <c r="C1295" s="50"/>
      <c r="D1295" s="51"/>
      <c r="E1295" s="49"/>
    </row>
    <row r="1296" spans="1:5">
      <c r="A1296" s="49"/>
      <c r="B1296" s="50"/>
      <c r="C1296" s="50"/>
      <c r="D1296" s="51"/>
      <c r="E1296" s="49"/>
    </row>
    <row r="1297" spans="1:5">
      <c r="A1297" s="49"/>
      <c r="B1297" s="50"/>
      <c r="C1297" s="50"/>
      <c r="D1297" s="51"/>
      <c r="E1297" s="49"/>
    </row>
    <row r="1298" spans="1:5">
      <c r="A1298" s="49"/>
      <c r="B1298" s="50"/>
      <c r="C1298" s="50"/>
      <c r="D1298" s="51"/>
      <c r="E1298" s="49"/>
    </row>
    <row r="1299" spans="1:5">
      <c r="A1299" s="49"/>
      <c r="B1299" s="50"/>
      <c r="C1299" s="50"/>
      <c r="D1299" s="51"/>
      <c r="E1299" s="49"/>
    </row>
    <row r="1300" spans="1:5">
      <c r="A1300" s="49"/>
      <c r="B1300" s="50"/>
      <c r="C1300" s="50"/>
      <c r="D1300" s="51"/>
      <c r="E1300" s="49"/>
    </row>
    <row r="1301" spans="1:5">
      <c r="A1301" s="49"/>
      <c r="B1301" s="50"/>
      <c r="C1301" s="50"/>
      <c r="D1301" s="51"/>
      <c r="E1301" s="49"/>
    </row>
    <row r="1302" spans="1:5">
      <c r="A1302" s="49"/>
      <c r="B1302" s="50"/>
      <c r="C1302" s="50"/>
      <c r="D1302" s="51"/>
      <c r="E1302" s="49"/>
    </row>
    <row r="1303" spans="1:5">
      <c r="A1303" s="49"/>
      <c r="B1303" s="50"/>
      <c r="C1303" s="50"/>
      <c r="D1303" s="51"/>
      <c r="E1303" s="49"/>
    </row>
    <row r="1304" spans="1:5">
      <c r="A1304" s="49"/>
      <c r="B1304" s="50"/>
      <c r="C1304" s="50"/>
      <c r="D1304" s="51"/>
      <c r="E1304" s="49"/>
    </row>
    <row r="1305" spans="1:5">
      <c r="A1305" s="49"/>
      <c r="B1305" s="50"/>
      <c r="C1305" s="50"/>
      <c r="D1305" s="51"/>
      <c r="E1305" s="49"/>
    </row>
    <row r="1306" spans="1:5">
      <c r="A1306" s="49"/>
      <c r="B1306" s="50"/>
      <c r="C1306" s="50"/>
      <c r="D1306" s="51"/>
      <c r="E1306" s="49"/>
    </row>
    <row r="1307" spans="1:5">
      <c r="A1307" s="49"/>
      <c r="B1307" s="50"/>
      <c r="C1307" s="50"/>
      <c r="D1307" s="51"/>
      <c r="E1307" s="49"/>
    </row>
    <row r="1308" spans="1:5">
      <c r="A1308" s="49"/>
      <c r="B1308" s="50"/>
      <c r="C1308" s="50"/>
      <c r="D1308" s="51"/>
      <c r="E1308" s="49"/>
    </row>
    <row r="1309" spans="1:5">
      <c r="A1309" s="49"/>
      <c r="B1309" s="50"/>
      <c r="C1309" s="50"/>
      <c r="D1309" s="51"/>
      <c r="E1309" s="49"/>
    </row>
    <row r="1310" spans="1:5">
      <c r="A1310" s="49"/>
      <c r="B1310" s="50"/>
      <c r="C1310" s="50"/>
      <c r="D1310" s="51"/>
      <c r="E1310" s="49"/>
    </row>
    <row r="1311" spans="1:5">
      <c r="A1311" s="49"/>
      <c r="B1311" s="50"/>
      <c r="C1311" s="50"/>
      <c r="D1311" s="51"/>
      <c r="E1311" s="49"/>
    </row>
    <row r="1312" spans="1:5">
      <c r="A1312" s="49"/>
      <c r="B1312" s="50"/>
      <c r="C1312" s="50"/>
      <c r="D1312" s="51"/>
      <c r="E1312" s="49"/>
    </row>
    <row r="1313" spans="1:5">
      <c r="A1313" s="49"/>
      <c r="B1313" s="50"/>
      <c r="C1313" s="50"/>
      <c r="D1313" s="51"/>
      <c r="E1313" s="49"/>
    </row>
    <row r="1314" spans="1:5">
      <c r="A1314" s="49"/>
      <c r="B1314" s="50"/>
      <c r="C1314" s="50"/>
      <c r="D1314" s="51"/>
      <c r="E1314" s="49"/>
    </row>
    <row r="1315" spans="1:5">
      <c r="A1315" s="49"/>
      <c r="B1315" s="50"/>
      <c r="C1315" s="50"/>
      <c r="D1315" s="51"/>
      <c r="E1315" s="49"/>
    </row>
    <row r="1316" spans="1:5">
      <c r="A1316" s="49"/>
      <c r="B1316" s="50"/>
      <c r="C1316" s="50"/>
      <c r="D1316" s="51"/>
      <c r="E1316" s="49"/>
    </row>
    <row r="1317" spans="1:5">
      <c r="A1317" s="49"/>
      <c r="B1317" s="50"/>
      <c r="C1317" s="50"/>
      <c r="D1317" s="51"/>
      <c r="E1317" s="49"/>
    </row>
    <row r="1318" spans="1:5">
      <c r="A1318" s="49"/>
      <c r="B1318" s="50"/>
      <c r="C1318" s="50"/>
      <c r="D1318" s="51"/>
      <c r="E1318" s="49"/>
    </row>
    <row r="1319" spans="1:5">
      <c r="A1319" s="49"/>
      <c r="B1319" s="50"/>
      <c r="C1319" s="50"/>
      <c r="D1319" s="51"/>
      <c r="E1319" s="49"/>
    </row>
    <row r="1320" spans="1:5">
      <c r="A1320" s="49"/>
      <c r="B1320" s="50"/>
      <c r="C1320" s="50"/>
      <c r="D1320" s="51"/>
      <c r="E1320" s="49"/>
    </row>
    <row r="1321" spans="1:5">
      <c r="A1321" s="49"/>
      <c r="B1321" s="50"/>
      <c r="C1321" s="50"/>
      <c r="D1321" s="51"/>
      <c r="E1321" s="49"/>
    </row>
    <row r="1322" spans="1:5">
      <c r="A1322" s="49"/>
      <c r="B1322" s="50"/>
      <c r="C1322" s="50"/>
      <c r="D1322" s="51"/>
      <c r="E1322" s="49"/>
    </row>
    <row r="1323" spans="1:5">
      <c r="A1323" s="49"/>
      <c r="B1323" s="50"/>
      <c r="C1323" s="50"/>
      <c r="D1323" s="51"/>
      <c r="E1323" s="49"/>
    </row>
    <row r="1324" spans="1:5">
      <c r="A1324" s="49"/>
      <c r="B1324" s="50"/>
      <c r="C1324" s="50"/>
      <c r="D1324" s="51"/>
      <c r="E1324" s="49"/>
    </row>
    <row r="1325" spans="1:5">
      <c r="A1325" s="49"/>
      <c r="B1325" s="50"/>
      <c r="C1325" s="50"/>
      <c r="D1325" s="51"/>
      <c r="E1325" s="49"/>
    </row>
    <row r="1326" spans="1:5">
      <c r="A1326" s="49"/>
      <c r="B1326" s="50"/>
      <c r="C1326" s="50"/>
      <c r="D1326" s="51"/>
      <c r="E1326" s="49"/>
    </row>
    <row r="1327" spans="1:5">
      <c r="A1327" s="49"/>
      <c r="B1327" s="50"/>
      <c r="C1327" s="50"/>
      <c r="D1327" s="51"/>
      <c r="E1327" s="49"/>
    </row>
    <row r="1328" spans="1:5">
      <c r="A1328" s="49"/>
      <c r="B1328" s="50"/>
      <c r="C1328" s="50"/>
      <c r="D1328" s="51"/>
      <c r="E1328" s="49"/>
    </row>
    <row r="1329" spans="1:5">
      <c r="A1329" s="49"/>
      <c r="B1329" s="50"/>
      <c r="C1329" s="50"/>
      <c r="D1329" s="51"/>
      <c r="E1329" s="49"/>
    </row>
    <row r="1330" spans="1:5">
      <c r="A1330" s="49"/>
      <c r="B1330" s="50"/>
      <c r="C1330" s="50"/>
      <c r="D1330" s="51"/>
      <c r="E1330" s="49"/>
    </row>
    <row r="1331" spans="1:5">
      <c r="A1331" s="49"/>
      <c r="B1331" s="50"/>
      <c r="C1331" s="50"/>
      <c r="D1331" s="51"/>
      <c r="E1331" s="49"/>
    </row>
    <row r="1332" spans="1:5">
      <c r="A1332" s="49"/>
      <c r="B1332" s="50"/>
      <c r="C1332" s="50"/>
      <c r="D1332" s="51"/>
      <c r="E1332" s="49"/>
    </row>
    <row r="1333" spans="1:5">
      <c r="A1333" s="49"/>
      <c r="B1333" s="50"/>
      <c r="C1333" s="50"/>
      <c r="D1333" s="51"/>
      <c r="E1333" s="49"/>
    </row>
    <row r="1334" spans="1:5">
      <c r="A1334" s="49"/>
      <c r="B1334" s="50"/>
      <c r="C1334" s="50"/>
      <c r="D1334" s="51"/>
      <c r="E1334" s="49"/>
    </row>
    <row r="1335" spans="1:5">
      <c r="A1335" s="49"/>
      <c r="B1335" s="50"/>
      <c r="C1335" s="50"/>
      <c r="D1335" s="51"/>
      <c r="E1335" s="49"/>
    </row>
    <row r="1336" spans="1:5">
      <c r="A1336" s="49"/>
      <c r="B1336" s="50"/>
      <c r="C1336" s="50"/>
      <c r="D1336" s="51"/>
      <c r="E1336" s="49"/>
    </row>
    <row r="1337" spans="1:5">
      <c r="A1337" s="49"/>
      <c r="B1337" s="50"/>
      <c r="C1337" s="50"/>
      <c r="D1337" s="51"/>
      <c r="E1337" s="49"/>
    </row>
    <row r="1338" spans="1:5">
      <c r="A1338" s="49"/>
      <c r="B1338" s="50"/>
      <c r="C1338" s="50"/>
      <c r="D1338" s="51"/>
      <c r="E1338" s="49"/>
    </row>
    <row r="1339" spans="1:5">
      <c r="A1339" s="49"/>
      <c r="B1339" s="50"/>
      <c r="C1339" s="50"/>
      <c r="D1339" s="51"/>
      <c r="E1339" s="49"/>
    </row>
    <row r="1340" spans="1:5">
      <c r="A1340" s="49"/>
      <c r="B1340" s="50"/>
      <c r="C1340" s="50"/>
      <c r="D1340" s="51"/>
      <c r="E1340" s="49"/>
    </row>
    <row r="1341" spans="1:5">
      <c r="A1341" s="49"/>
      <c r="B1341" s="50"/>
      <c r="C1341" s="50"/>
      <c r="D1341" s="51"/>
      <c r="E1341" s="49"/>
    </row>
    <row r="1342" spans="1:5">
      <c r="A1342" s="49"/>
      <c r="B1342" s="50"/>
      <c r="C1342" s="50"/>
      <c r="D1342" s="51"/>
      <c r="E1342" s="49"/>
    </row>
    <row r="1343" spans="1:5">
      <c r="A1343" s="49"/>
      <c r="B1343" s="50"/>
      <c r="C1343" s="50"/>
      <c r="D1343" s="51"/>
      <c r="E1343" s="49"/>
    </row>
    <row r="1344" spans="1:5">
      <c r="A1344" s="49"/>
      <c r="B1344" s="50"/>
      <c r="C1344" s="50"/>
      <c r="D1344" s="51"/>
      <c r="E1344" s="49"/>
    </row>
    <row r="1345" spans="1:5">
      <c r="A1345" s="49"/>
      <c r="B1345" s="50"/>
      <c r="C1345" s="50"/>
      <c r="D1345" s="51"/>
      <c r="E1345" s="49"/>
    </row>
    <row r="1346" spans="1:5">
      <c r="A1346" s="49"/>
      <c r="B1346" s="50"/>
      <c r="C1346" s="50"/>
      <c r="D1346" s="51"/>
      <c r="E1346" s="49"/>
    </row>
    <row r="1347" spans="1:5">
      <c r="A1347" s="49"/>
      <c r="B1347" s="50"/>
      <c r="C1347" s="50"/>
      <c r="D1347" s="51"/>
      <c r="E1347" s="49"/>
    </row>
    <row r="1348" spans="1:5">
      <c r="A1348" s="49"/>
      <c r="B1348" s="50"/>
      <c r="C1348" s="50"/>
      <c r="D1348" s="51"/>
      <c r="E1348" s="49"/>
    </row>
    <row r="1349" spans="1:5">
      <c r="A1349" s="49"/>
      <c r="B1349" s="50"/>
      <c r="C1349" s="50"/>
      <c r="D1349" s="51"/>
      <c r="E1349" s="49"/>
    </row>
    <row r="1350" spans="1:5">
      <c r="A1350" s="49"/>
      <c r="B1350" s="50"/>
      <c r="C1350" s="50"/>
      <c r="D1350" s="51"/>
      <c r="E1350" s="49"/>
    </row>
    <row r="1351" spans="1:5">
      <c r="A1351" s="49"/>
      <c r="B1351" s="50"/>
      <c r="C1351" s="50"/>
      <c r="D1351" s="51"/>
      <c r="E1351" s="49"/>
    </row>
    <row r="1352" spans="1:5">
      <c r="A1352" s="49"/>
      <c r="B1352" s="50"/>
      <c r="C1352" s="50"/>
      <c r="D1352" s="51"/>
      <c r="E1352" s="49"/>
    </row>
    <row r="1353" spans="1:5">
      <c r="A1353" s="49"/>
      <c r="B1353" s="50"/>
      <c r="C1353" s="50"/>
      <c r="D1353" s="51"/>
      <c r="E1353" s="49"/>
    </row>
    <row r="1354" spans="1:5">
      <c r="A1354" s="49"/>
      <c r="B1354" s="50"/>
      <c r="C1354" s="50"/>
      <c r="D1354" s="51"/>
      <c r="E1354" s="49"/>
    </row>
    <row r="1355" spans="1:5">
      <c r="A1355" s="49"/>
      <c r="B1355" s="50"/>
      <c r="C1355" s="50"/>
      <c r="D1355" s="51"/>
      <c r="E1355" s="49"/>
    </row>
    <row r="1356" spans="1:5">
      <c r="A1356" s="49"/>
      <c r="B1356" s="50"/>
      <c r="C1356" s="50"/>
      <c r="D1356" s="51"/>
      <c r="E1356" s="49"/>
    </row>
    <row r="1357" spans="1:5">
      <c r="A1357" s="49"/>
      <c r="B1357" s="50"/>
      <c r="C1357" s="50"/>
      <c r="D1357" s="51"/>
      <c r="E1357" s="49"/>
    </row>
    <row r="1358" spans="1:5">
      <c r="A1358" s="49"/>
      <c r="B1358" s="50"/>
      <c r="C1358" s="50"/>
      <c r="D1358" s="51"/>
      <c r="E1358" s="49"/>
    </row>
    <row r="1359" spans="1:5">
      <c r="A1359" s="49"/>
      <c r="B1359" s="50"/>
      <c r="C1359" s="50"/>
      <c r="D1359" s="51"/>
      <c r="E1359" s="49"/>
    </row>
    <row r="1360" spans="1:5">
      <c r="A1360" s="49"/>
      <c r="B1360" s="50"/>
      <c r="C1360" s="50"/>
      <c r="D1360" s="51"/>
      <c r="E1360" s="49"/>
    </row>
    <row r="1361" spans="1:5">
      <c r="A1361" s="49"/>
      <c r="B1361" s="50"/>
      <c r="C1361" s="50"/>
      <c r="D1361" s="51"/>
      <c r="E1361" s="49"/>
    </row>
    <row r="1362" spans="1:5">
      <c r="A1362" s="49"/>
      <c r="B1362" s="50"/>
      <c r="C1362" s="50"/>
      <c r="D1362" s="51"/>
      <c r="E1362" s="49"/>
    </row>
    <row r="1363" spans="1:5">
      <c r="A1363" s="49"/>
      <c r="B1363" s="50"/>
      <c r="C1363" s="50"/>
      <c r="D1363" s="51"/>
      <c r="E1363" s="49"/>
    </row>
    <row r="1364" spans="1:5">
      <c r="A1364" s="49"/>
      <c r="B1364" s="50"/>
      <c r="C1364" s="50"/>
      <c r="D1364" s="51"/>
      <c r="E1364" s="49"/>
    </row>
    <row r="1365" spans="1:5">
      <c r="A1365" s="49"/>
      <c r="B1365" s="50"/>
      <c r="C1365" s="50"/>
      <c r="D1365" s="51"/>
      <c r="E1365" s="49"/>
    </row>
    <row r="1366" spans="1:5">
      <c r="A1366" s="49"/>
      <c r="B1366" s="50"/>
      <c r="C1366" s="50"/>
      <c r="D1366" s="51"/>
      <c r="E1366" s="49"/>
    </row>
    <row r="1367" spans="1:5">
      <c r="A1367" s="49"/>
      <c r="B1367" s="50"/>
      <c r="C1367" s="50"/>
      <c r="D1367" s="51"/>
      <c r="E1367" s="49"/>
    </row>
    <row r="1368" spans="1:5">
      <c r="A1368" s="49"/>
      <c r="B1368" s="50"/>
      <c r="C1368" s="50"/>
      <c r="D1368" s="51"/>
      <c r="E1368" s="49"/>
    </row>
    <row r="1369" spans="1:5">
      <c r="A1369" s="49"/>
      <c r="B1369" s="50"/>
      <c r="C1369" s="50"/>
      <c r="D1369" s="51"/>
      <c r="E1369" s="49"/>
    </row>
    <row r="1370" spans="1:5">
      <c r="A1370" s="49"/>
      <c r="B1370" s="50"/>
      <c r="C1370" s="50"/>
      <c r="D1370" s="51"/>
      <c r="E1370" s="49"/>
    </row>
    <row r="1371" spans="1:5">
      <c r="A1371" s="49"/>
      <c r="B1371" s="50"/>
      <c r="C1371" s="50"/>
      <c r="D1371" s="51"/>
      <c r="E1371" s="49"/>
    </row>
    <row r="1372" spans="1:5">
      <c r="A1372" s="49"/>
      <c r="B1372" s="50"/>
      <c r="C1372" s="50"/>
      <c r="D1372" s="51"/>
      <c r="E1372" s="49"/>
    </row>
    <row r="1373" spans="1:5">
      <c r="A1373" s="49"/>
      <c r="B1373" s="50"/>
      <c r="C1373" s="50"/>
      <c r="D1373" s="51"/>
      <c r="E1373" s="49"/>
    </row>
    <row r="1374" spans="1:5">
      <c r="A1374" s="49"/>
      <c r="B1374" s="50"/>
      <c r="C1374" s="50"/>
      <c r="D1374" s="51"/>
      <c r="E1374" s="49"/>
    </row>
    <row r="1375" spans="1:5">
      <c r="A1375" s="49"/>
      <c r="B1375" s="50"/>
      <c r="C1375" s="50"/>
      <c r="D1375" s="51"/>
      <c r="E1375" s="49"/>
    </row>
    <row r="1376" spans="1:5">
      <c r="A1376" s="49"/>
      <c r="B1376" s="50"/>
      <c r="C1376" s="50"/>
      <c r="D1376" s="51"/>
      <c r="E1376" s="49"/>
    </row>
    <row r="1377" spans="1:5">
      <c r="A1377" s="49"/>
      <c r="B1377" s="50"/>
      <c r="C1377" s="50"/>
      <c r="D1377" s="51"/>
      <c r="E1377" s="49"/>
    </row>
    <row r="1378" spans="1:5">
      <c r="A1378" s="49"/>
      <c r="B1378" s="50"/>
      <c r="C1378" s="50"/>
      <c r="D1378" s="51"/>
      <c r="E1378" s="49"/>
    </row>
    <row r="1379" spans="1:5">
      <c r="A1379" s="49"/>
      <c r="B1379" s="50"/>
      <c r="C1379" s="50"/>
      <c r="D1379" s="51"/>
      <c r="E1379" s="49"/>
    </row>
    <row r="1380" spans="1:5">
      <c r="A1380" s="49"/>
      <c r="B1380" s="50"/>
      <c r="C1380" s="50"/>
      <c r="D1380" s="51"/>
      <c r="E1380" s="49"/>
    </row>
    <row r="1381" spans="1:5">
      <c r="A1381" s="49"/>
      <c r="B1381" s="50"/>
      <c r="C1381" s="50"/>
      <c r="D1381" s="51"/>
      <c r="E1381" s="49"/>
    </row>
    <row r="1382" spans="1:5">
      <c r="A1382" s="49"/>
      <c r="B1382" s="50"/>
      <c r="C1382" s="50"/>
      <c r="D1382" s="51"/>
      <c r="E1382" s="49"/>
    </row>
    <row r="1383" spans="1:5">
      <c r="A1383" s="49"/>
      <c r="B1383" s="50"/>
      <c r="C1383" s="50"/>
      <c r="D1383" s="51"/>
      <c r="E1383" s="49"/>
    </row>
    <row r="1384" spans="1:5">
      <c r="A1384" s="49"/>
      <c r="B1384" s="50"/>
      <c r="C1384" s="50"/>
      <c r="D1384" s="51"/>
      <c r="E1384" s="49"/>
    </row>
    <row r="1385" spans="1:5">
      <c r="A1385" s="49"/>
      <c r="B1385" s="50"/>
      <c r="C1385" s="50"/>
      <c r="D1385" s="51"/>
      <c r="E1385" s="49"/>
    </row>
    <row r="1386" spans="1:5">
      <c r="A1386" s="49"/>
      <c r="B1386" s="50"/>
      <c r="C1386" s="50"/>
      <c r="D1386" s="51"/>
      <c r="E1386" s="49"/>
    </row>
    <row r="1387" spans="1:5">
      <c r="A1387" s="49"/>
      <c r="B1387" s="50"/>
      <c r="C1387" s="50"/>
      <c r="D1387" s="51"/>
      <c r="E1387" s="49"/>
    </row>
    <row r="1388" spans="1:5">
      <c r="A1388" s="49"/>
      <c r="B1388" s="50"/>
      <c r="C1388" s="50"/>
      <c r="D1388" s="51"/>
      <c r="E1388" s="49"/>
    </row>
    <row r="1389" spans="1:5">
      <c r="A1389" s="49"/>
      <c r="B1389" s="50"/>
      <c r="C1389" s="50"/>
      <c r="D1389" s="51"/>
      <c r="E1389" s="49"/>
    </row>
    <row r="1390" spans="1:5">
      <c r="A1390" s="49"/>
      <c r="B1390" s="50"/>
      <c r="C1390" s="50"/>
      <c r="D1390" s="51"/>
      <c r="E1390" s="49"/>
    </row>
    <row r="1391" spans="1:5">
      <c r="A1391" s="49"/>
      <c r="B1391" s="50"/>
      <c r="C1391" s="50"/>
      <c r="D1391" s="51"/>
      <c r="E1391" s="49"/>
    </row>
    <row r="1392" spans="1:5">
      <c r="A1392" s="49"/>
      <c r="B1392" s="50"/>
      <c r="C1392" s="50"/>
      <c r="D1392" s="51"/>
      <c r="E1392" s="49"/>
    </row>
    <row r="1393" spans="1:5">
      <c r="A1393" s="49"/>
      <c r="B1393" s="50"/>
      <c r="C1393" s="50"/>
      <c r="D1393" s="51"/>
      <c r="E1393" s="49"/>
    </row>
    <row r="1394" spans="1:5">
      <c r="A1394" s="49"/>
      <c r="B1394" s="50"/>
      <c r="C1394" s="50"/>
      <c r="D1394" s="51"/>
      <c r="E1394" s="49"/>
    </row>
    <row r="1395" spans="1:5">
      <c r="A1395" s="49"/>
      <c r="B1395" s="50"/>
      <c r="C1395" s="50"/>
      <c r="D1395" s="51"/>
      <c r="E1395" s="49"/>
    </row>
    <row r="1396" spans="1:5">
      <c r="A1396" s="49"/>
      <c r="B1396" s="50"/>
      <c r="C1396" s="50"/>
      <c r="D1396" s="51"/>
      <c r="E1396" s="49"/>
    </row>
    <row r="1397" spans="1:5">
      <c r="A1397" s="49"/>
      <c r="B1397" s="50"/>
      <c r="C1397" s="50"/>
      <c r="D1397" s="51"/>
      <c r="E1397" s="49"/>
    </row>
    <row r="1398" spans="1:5">
      <c r="A1398" s="49"/>
      <c r="B1398" s="50"/>
      <c r="C1398" s="50"/>
      <c r="D1398" s="51"/>
      <c r="E1398" s="49"/>
    </row>
    <row r="1399" spans="1:5">
      <c r="A1399" s="49"/>
      <c r="B1399" s="50"/>
      <c r="C1399" s="50"/>
      <c r="D1399" s="51"/>
      <c r="E1399" s="49"/>
    </row>
    <row r="1400" spans="1:5">
      <c r="A1400" s="49"/>
      <c r="B1400" s="50"/>
      <c r="C1400" s="50"/>
      <c r="D1400" s="51"/>
      <c r="E1400" s="49"/>
    </row>
    <row r="1401" spans="1:5">
      <c r="A1401" s="49"/>
      <c r="B1401" s="50"/>
      <c r="C1401" s="50"/>
      <c r="D1401" s="51"/>
      <c r="E1401" s="49"/>
    </row>
    <row r="1402" spans="1:5">
      <c r="A1402" s="49"/>
      <c r="B1402" s="50"/>
      <c r="C1402" s="50"/>
      <c r="D1402" s="51"/>
      <c r="E1402" s="49"/>
    </row>
    <row r="1403" spans="1:5">
      <c r="A1403" s="49"/>
      <c r="B1403" s="50"/>
      <c r="C1403" s="50"/>
      <c r="D1403" s="51"/>
      <c r="E1403" s="49"/>
    </row>
    <row r="1404" spans="1:5">
      <c r="A1404" s="49"/>
      <c r="B1404" s="50"/>
      <c r="C1404" s="50"/>
      <c r="D1404" s="51"/>
      <c r="E1404" s="49"/>
    </row>
    <row r="1405" spans="1:5">
      <c r="A1405" s="49"/>
      <c r="B1405" s="50"/>
      <c r="C1405" s="50"/>
      <c r="D1405" s="51"/>
      <c r="E1405" s="49"/>
    </row>
    <row r="1406" spans="1:5">
      <c r="A1406" s="49"/>
      <c r="B1406" s="50"/>
      <c r="C1406" s="50"/>
      <c r="D1406" s="51"/>
      <c r="E1406" s="49"/>
    </row>
    <row r="1407" spans="1:5">
      <c r="A1407" s="49"/>
      <c r="B1407" s="50"/>
      <c r="C1407" s="50"/>
      <c r="D1407" s="51"/>
      <c r="E1407" s="49"/>
    </row>
    <row r="1408" spans="1:5">
      <c r="A1408" s="49"/>
      <c r="B1408" s="50"/>
      <c r="C1408" s="50"/>
      <c r="D1408" s="51"/>
      <c r="E1408" s="49"/>
    </row>
    <row r="1409" spans="1:5">
      <c r="A1409" s="49"/>
      <c r="B1409" s="50"/>
      <c r="C1409" s="50"/>
      <c r="D1409" s="51"/>
      <c r="E1409" s="49"/>
    </row>
    <row r="1410" spans="1:5">
      <c r="A1410" s="49"/>
      <c r="B1410" s="50"/>
      <c r="C1410" s="50"/>
      <c r="D1410" s="51"/>
      <c r="E1410" s="49"/>
    </row>
    <row r="1411" spans="1:5">
      <c r="A1411" s="49"/>
      <c r="B1411" s="50"/>
      <c r="C1411" s="50"/>
      <c r="D1411" s="51"/>
      <c r="E1411" s="49"/>
    </row>
    <row r="1412" spans="1:5">
      <c r="A1412" s="49"/>
      <c r="B1412" s="50"/>
      <c r="C1412" s="50"/>
      <c r="D1412" s="51"/>
      <c r="E1412" s="49"/>
    </row>
    <row r="1413" spans="1:5">
      <c r="A1413" s="49"/>
      <c r="B1413" s="50"/>
      <c r="C1413" s="50"/>
      <c r="D1413" s="51"/>
      <c r="E1413" s="49"/>
    </row>
    <row r="1414" spans="1:5">
      <c r="A1414" s="49"/>
      <c r="B1414" s="50"/>
      <c r="C1414" s="50"/>
      <c r="D1414" s="51"/>
      <c r="E1414" s="49"/>
    </row>
    <row r="1415" spans="1:5">
      <c r="A1415" s="49"/>
      <c r="B1415" s="50"/>
      <c r="C1415" s="50"/>
      <c r="D1415" s="51"/>
      <c r="E1415" s="49"/>
    </row>
    <row r="1416" spans="1:5">
      <c r="A1416" s="49"/>
      <c r="B1416" s="50"/>
      <c r="C1416" s="50"/>
      <c r="D1416" s="51"/>
      <c r="E1416" s="49"/>
    </row>
    <row r="1417" spans="1:5">
      <c r="A1417" s="49"/>
      <c r="B1417" s="50"/>
      <c r="C1417" s="50"/>
      <c r="D1417" s="51"/>
      <c r="E1417" s="49"/>
    </row>
    <row r="1418" spans="1:5">
      <c r="A1418" s="49"/>
      <c r="B1418" s="50"/>
      <c r="C1418" s="50"/>
      <c r="D1418" s="51"/>
      <c r="E1418" s="49"/>
    </row>
    <row r="1419" spans="1:5">
      <c r="A1419" s="49"/>
      <c r="B1419" s="50"/>
      <c r="C1419" s="50"/>
      <c r="D1419" s="51"/>
      <c r="E1419" s="49"/>
    </row>
    <row r="1420" spans="1:5">
      <c r="A1420" s="49"/>
      <c r="B1420" s="50"/>
      <c r="C1420" s="50"/>
      <c r="D1420" s="51"/>
      <c r="E1420" s="49"/>
    </row>
    <row r="1421" spans="1:5">
      <c r="A1421" s="49"/>
      <c r="B1421" s="50"/>
      <c r="C1421" s="50"/>
      <c r="D1421" s="51"/>
      <c r="E1421" s="49"/>
    </row>
    <row r="1422" spans="1:5">
      <c r="A1422" s="49"/>
      <c r="B1422" s="50"/>
      <c r="C1422" s="50"/>
      <c r="D1422" s="51"/>
      <c r="E1422" s="49"/>
    </row>
    <row r="1423" spans="1:5">
      <c r="A1423" s="49"/>
      <c r="B1423" s="50"/>
      <c r="C1423" s="50"/>
      <c r="D1423" s="51"/>
      <c r="E1423" s="49"/>
    </row>
    <row r="1424" spans="1:5">
      <c r="A1424" s="49"/>
      <c r="B1424" s="50"/>
      <c r="C1424" s="50"/>
      <c r="D1424" s="51"/>
      <c r="E1424" s="49"/>
    </row>
    <row r="1425" spans="1:5">
      <c r="A1425" s="49"/>
      <c r="B1425" s="50"/>
      <c r="C1425" s="50"/>
      <c r="D1425" s="51"/>
      <c r="E1425" s="49"/>
    </row>
    <row r="1426" spans="1:5">
      <c r="A1426" s="49"/>
      <c r="B1426" s="50"/>
      <c r="C1426" s="50"/>
      <c r="D1426" s="51"/>
      <c r="E1426" s="49"/>
    </row>
    <row r="1427" spans="1:5">
      <c r="A1427" s="49"/>
      <c r="B1427" s="50"/>
      <c r="C1427" s="50"/>
      <c r="D1427" s="51"/>
      <c r="E1427" s="49"/>
    </row>
    <row r="1428" spans="1:5">
      <c r="A1428" s="49"/>
      <c r="B1428" s="50"/>
      <c r="C1428" s="50"/>
      <c r="D1428" s="51"/>
      <c r="E1428" s="49"/>
    </row>
    <row r="1429" spans="1:5">
      <c r="A1429" s="49"/>
      <c r="B1429" s="50"/>
      <c r="C1429" s="50"/>
      <c r="D1429" s="51"/>
      <c r="E1429" s="49"/>
    </row>
    <row r="1430" spans="1:5">
      <c r="A1430" s="49"/>
      <c r="B1430" s="50"/>
      <c r="C1430" s="50"/>
      <c r="D1430" s="51"/>
      <c r="E1430" s="49"/>
    </row>
    <row r="1431" spans="1:5">
      <c r="A1431" s="49"/>
      <c r="B1431" s="50"/>
      <c r="C1431" s="50"/>
      <c r="D1431" s="51"/>
      <c r="E1431" s="49"/>
    </row>
    <row r="1432" spans="1:5">
      <c r="A1432" s="49"/>
      <c r="B1432" s="50"/>
      <c r="C1432" s="50"/>
      <c r="D1432" s="51"/>
      <c r="E1432" s="49"/>
    </row>
    <row r="1433" spans="1:5">
      <c r="A1433" s="49"/>
      <c r="B1433" s="50"/>
      <c r="C1433" s="50"/>
      <c r="D1433" s="51"/>
      <c r="E1433" s="49"/>
    </row>
    <row r="1434" spans="1:5">
      <c r="A1434" s="49"/>
      <c r="B1434" s="50"/>
      <c r="C1434" s="50"/>
      <c r="D1434" s="51"/>
      <c r="E1434" s="49"/>
    </row>
    <row r="1435" spans="1:5">
      <c r="A1435" s="49"/>
      <c r="B1435" s="50"/>
      <c r="C1435" s="50"/>
      <c r="D1435" s="51"/>
      <c r="E1435" s="49"/>
    </row>
    <row r="1436" spans="1:5">
      <c r="A1436" s="49"/>
      <c r="B1436" s="50"/>
      <c r="C1436" s="50"/>
      <c r="D1436" s="51"/>
      <c r="E1436" s="49"/>
    </row>
    <row r="1437" spans="1:5">
      <c r="A1437" s="49"/>
      <c r="B1437" s="50"/>
      <c r="C1437" s="50"/>
      <c r="D1437" s="51"/>
      <c r="E1437" s="49"/>
    </row>
    <row r="1438" spans="1:5">
      <c r="A1438" s="49"/>
      <c r="B1438" s="50"/>
      <c r="C1438" s="50"/>
      <c r="D1438" s="51"/>
      <c r="E1438" s="49"/>
    </row>
    <row r="1439" spans="1:5">
      <c r="A1439" s="49"/>
      <c r="B1439" s="50"/>
      <c r="C1439" s="50"/>
      <c r="D1439" s="51"/>
      <c r="E1439" s="49"/>
    </row>
    <row r="1440" spans="1:5">
      <c r="A1440" s="49"/>
      <c r="B1440" s="50"/>
      <c r="C1440" s="50"/>
      <c r="D1440" s="51"/>
      <c r="E1440" s="49"/>
    </row>
    <row r="1441" spans="1:5">
      <c r="A1441" s="49"/>
      <c r="B1441" s="50"/>
      <c r="C1441" s="50"/>
      <c r="D1441" s="51"/>
      <c r="E1441" s="49"/>
    </row>
    <row r="1442" spans="1:5">
      <c r="A1442" s="49"/>
      <c r="B1442" s="50"/>
      <c r="C1442" s="50"/>
      <c r="D1442" s="51"/>
      <c r="E1442" s="49"/>
    </row>
    <row r="1443" spans="1:5">
      <c r="A1443" s="49"/>
      <c r="B1443" s="50"/>
      <c r="C1443" s="50"/>
      <c r="D1443" s="51"/>
      <c r="E1443" s="49"/>
    </row>
    <row r="1444" spans="1:5">
      <c r="A1444" s="49"/>
      <c r="B1444" s="50"/>
      <c r="C1444" s="50"/>
      <c r="D1444" s="51"/>
      <c r="E1444" s="49"/>
    </row>
    <row r="1445" spans="1:5">
      <c r="A1445" s="49"/>
      <c r="B1445" s="50"/>
      <c r="C1445" s="50"/>
      <c r="D1445" s="51"/>
      <c r="E1445" s="49"/>
    </row>
    <row r="1446" spans="1:5">
      <c r="A1446" s="49"/>
      <c r="B1446" s="50"/>
      <c r="C1446" s="50"/>
      <c r="D1446" s="51"/>
      <c r="E1446" s="49"/>
    </row>
    <row r="1447" spans="1:5">
      <c r="A1447" s="49"/>
      <c r="B1447" s="50"/>
      <c r="C1447" s="50"/>
      <c r="D1447" s="51"/>
      <c r="E1447" s="49"/>
    </row>
    <row r="1448" spans="1:5">
      <c r="A1448" s="49"/>
      <c r="B1448" s="50"/>
      <c r="C1448" s="50"/>
      <c r="D1448" s="51"/>
      <c r="E1448" s="49"/>
    </row>
    <row r="1449" spans="1:5">
      <c r="A1449" s="49"/>
      <c r="B1449" s="50"/>
      <c r="C1449" s="50"/>
      <c r="D1449" s="51"/>
      <c r="E1449" s="49"/>
    </row>
    <row r="1450" spans="1:5">
      <c r="A1450" s="49"/>
      <c r="B1450" s="50"/>
      <c r="C1450" s="50"/>
      <c r="D1450" s="51"/>
      <c r="E1450" s="49"/>
    </row>
    <row r="1451" spans="1:5">
      <c r="A1451" s="49"/>
      <c r="B1451" s="50"/>
      <c r="C1451" s="50"/>
      <c r="D1451" s="51"/>
      <c r="E1451" s="49"/>
    </row>
    <row r="1452" spans="1:5">
      <c r="A1452" s="49"/>
      <c r="B1452" s="50"/>
      <c r="C1452" s="50"/>
      <c r="D1452" s="51"/>
      <c r="E1452" s="49"/>
    </row>
    <row r="1453" spans="1:5">
      <c r="A1453" s="49"/>
      <c r="B1453" s="50"/>
      <c r="C1453" s="50"/>
      <c r="D1453" s="51"/>
      <c r="E1453" s="49"/>
    </row>
    <row r="1454" spans="1:5">
      <c r="A1454" s="49"/>
      <c r="B1454" s="50"/>
      <c r="C1454" s="50"/>
      <c r="D1454" s="51"/>
      <c r="E1454" s="49"/>
    </row>
    <row r="1455" spans="1:5">
      <c r="A1455" s="49"/>
      <c r="B1455" s="50"/>
      <c r="C1455" s="50"/>
      <c r="D1455" s="51"/>
      <c r="E1455" s="49"/>
    </row>
    <row r="1456" spans="1:5">
      <c r="A1456" s="49"/>
      <c r="B1456" s="50"/>
      <c r="C1456" s="50"/>
      <c r="D1456" s="51"/>
      <c r="E1456" s="49"/>
    </row>
    <row r="1457" spans="1:5">
      <c r="A1457" s="49"/>
      <c r="B1457" s="50"/>
      <c r="C1457" s="50"/>
      <c r="D1457" s="51"/>
      <c r="E1457" s="49"/>
    </row>
    <row r="1458" spans="1:5">
      <c r="A1458" s="49"/>
      <c r="B1458" s="50"/>
      <c r="C1458" s="50"/>
      <c r="D1458" s="51"/>
      <c r="E1458" s="49"/>
    </row>
    <row r="1459" spans="1:5">
      <c r="A1459" s="49"/>
      <c r="B1459" s="50"/>
      <c r="C1459" s="50"/>
      <c r="D1459" s="51"/>
      <c r="E1459" s="49"/>
    </row>
    <row r="1460" spans="1:5">
      <c r="A1460" s="49"/>
      <c r="B1460" s="50"/>
      <c r="C1460" s="50"/>
      <c r="D1460" s="51"/>
      <c r="E1460" s="49"/>
    </row>
    <row r="1461" spans="1:5">
      <c r="A1461" s="49"/>
      <c r="B1461" s="50"/>
      <c r="C1461" s="50"/>
      <c r="D1461" s="51"/>
      <c r="E1461" s="49"/>
    </row>
    <row r="1462" spans="1:5">
      <c r="A1462" s="49"/>
      <c r="B1462" s="50"/>
      <c r="C1462" s="50"/>
      <c r="D1462" s="51"/>
      <c r="E1462" s="49"/>
    </row>
    <row r="1463" spans="1:5">
      <c r="A1463" s="49"/>
      <c r="B1463" s="50"/>
      <c r="C1463" s="50"/>
      <c r="D1463" s="51"/>
      <c r="E1463" s="49"/>
    </row>
    <row r="1464" spans="1:5">
      <c r="A1464" s="49"/>
      <c r="B1464" s="50"/>
      <c r="C1464" s="50"/>
      <c r="D1464" s="51"/>
      <c r="E1464" s="49"/>
    </row>
    <row r="1465" spans="1:5">
      <c r="A1465" s="49"/>
      <c r="B1465" s="50"/>
      <c r="C1465" s="50"/>
      <c r="D1465" s="51"/>
      <c r="E1465" s="49"/>
    </row>
    <row r="1466" spans="1:5">
      <c r="A1466" s="49"/>
      <c r="B1466" s="50"/>
      <c r="C1466" s="50"/>
      <c r="D1466" s="51"/>
      <c r="E1466" s="49"/>
    </row>
    <row r="1467" spans="1:5">
      <c r="A1467" s="49"/>
      <c r="B1467" s="50"/>
      <c r="C1467" s="50"/>
      <c r="D1467" s="51"/>
      <c r="E1467" s="49"/>
    </row>
    <row r="1468" spans="1:5">
      <c r="A1468" s="49"/>
      <c r="B1468" s="50"/>
      <c r="C1468" s="50"/>
      <c r="D1468" s="51"/>
      <c r="E1468" s="49"/>
    </row>
    <row r="1469" spans="1:5">
      <c r="A1469" s="49"/>
      <c r="B1469" s="50"/>
      <c r="C1469" s="50"/>
      <c r="D1469" s="51"/>
      <c r="E1469" s="49"/>
    </row>
    <row r="1470" spans="1:5">
      <c r="A1470" s="49"/>
      <c r="B1470" s="50"/>
      <c r="C1470" s="50"/>
      <c r="D1470" s="51"/>
      <c r="E1470" s="49"/>
    </row>
    <row r="1471" spans="1:5">
      <c r="A1471" s="49"/>
      <c r="B1471" s="50"/>
      <c r="C1471" s="50"/>
      <c r="D1471" s="51"/>
      <c r="E1471" s="49"/>
    </row>
    <row r="1472" spans="1:5">
      <c r="A1472" s="49"/>
      <c r="B1472" s="50"/>
      <c r="C1472" s="50"/>
      <c r="D1472" s="51"/>
      <c r="E1472" s="49"/>
    </row>
    <row r="1473" spans="1:5">
      <c r="A1473" s="49"/>
      <c r="B1473" s="50"/>
      <c r="C1473" s="50"/>
      <c r="D1473" s="51"/>
      <c r="E1473" s="49"/>
    </row>
    <row r="1474" spans="1:5">
      <c r="A1474" s="49"/>
      <c r="B1474" s="50"/>
      <c r="C1474" s="50"/>
      <c r="D1474" s="51"/>
      <c r="E1474" s="49"/>
    </row>
    <row r="1475" spans="1:5">
      <c r="A1475" s="49"/>
      <c r="B1475" s="50"/>
      <c r="C1475" s="50"/>
      <c r="D1475" s="51"/>
      <c r="E1475" s="49"/>
    </row>
    <row r="1476" spans="1:5">
      <c r="A1476" s="49"/>
      <c r="B1476" s="50"/>
      <c r="C1476" s="50"/>
      <c r="D1476" s="51"/>
      <c r="E1476" s="49"/>
    </row>
    <row r="1477" spans="1:5">
      <c r="A1477" s="49"/>
      <c r="B1477" s="50"/>
      <c r="C1477" s="50"/>
      <c r="D1477" s="51"/>
      <c r="E1477" s="49"/>
    </row>
    <row r="1478" spans="1:5">
      <c r="A1478" s="49"/>
      <c r="B1478" s="50"/>
      <c r="C1478" s="50"/>
      <c r="D1478" s="51"/>
      <c r="E1478" s="49"/>
    </row>
    <row r="1479" spans="1:5">
      <c r="A1479" s="49"/>
      <c r="B1479" s="50"/>
      <c r="C1479" s="50"/>
      <c r="D1479" s="51"/>
      <c r="E1479" s="49"/>
    </row>
    <row r="1480" spans="1:5">
      <c r="A1480" s="49"/>
      <c r="B1480" s="50"/>
      <c r="C1480" s="50"/>
      <c r="D1480" s="51"/>
      <c r="E1480" s="49"/>
    </row>
    <row r="1481" spans="1:5">
      <c r="A1481" s="49"/>
      <c r="B1481" s="50"/>
      <c r="C1481" s="50"/>
      <c r="D1481" s="51"/>
      <c r="E1481" s="49"/>
    </row>
    <row r="1482" spans="1:5">
      <c r="A1482" s="49"/>
      <c r="B1482" s="50"/>
      <c r="C1482" s="50"/>
      <c r="D1482" s="51"/>
      <c r="E1482" s="49"/>
    </row>
    <row r="1483" spans="1:5">
      <c r="A1483" s="49"/>
      <c r="B1483" s="50"/>
      <c r="C1483" s="50"/>
      <c r="D1483" s="51"/>
      <c r="E1483" s="49"/>
    </row>
    <row r="1484" spans="1:5">
      <c r="A1484" s="49"/>
      <c r="B1484" s="50"/>
      <c r="C1484" s="50"/>
      <c r="D1484" s="51"/>
      <c r="E1484" s="49"/>
    </row>
    <row r="1485" spans="1:5">
      <c r="A1485" s="49"/>
      <c r="B1485" s="50"/>
      <c r="C1485" s="50"/>
      <c r="D1485" s="51"/>
      <c r="E1485" s="49"/>
    </row>
    <row r="1486" spans="1:5">
      <c r="A1486" s="49"/>
      <c r="B1486" s="50"/>
      <c r="C1486" s="50"/>
      <c r="D1486" s="51"/>
      <c r="E1486" s="49"/>
    </row>
    <row r="1487" spans="1:5">
      <c r="A1487" s="49"/>
      <c r="B1487" s="50"/>
      <c r="C1487" s="50"/>
      <c r="D1487" s="51"/>
      <c r="E1487" s="49"/>
    </row>
    <row r="1488" spans="1:5">
      <c r="A1488" s="49"/>
      <c r="B1488" s="50"/>
      <c r="C1488" s="50"/>
      <c r="D1488" s="51"/>
      <c r="E1488" s="49"/>
    </row>
    <row r="1489" spans="1:5">
      <c r="A1489" s="49"/>
      <c r="B1489" s="50"/>
      <c r="C1489" s="50"/>
      <c r="D1489" s="51"/>
      <c r="E1489" s="49"/>
    </row>
    <row r="1490" spans="1:5">
      <c r="A1490" s="49"/>
      <c r="B1490" s="50"/>
      <c r="C1490" s="50"/>
      <c r="D1490" s="51"/>
      <c r="E1490" s="49"/>
    </row>
    <row r="1491" spans="1:5">
      <c r="A1491" s="49"/>
      <c r="B1491" s="50"/>
      <c r="C1491" s="50"/>
      <c r="D1491" s="51"/>
      <c r="E1491" s="49"/>
    </row>
    <row r="1492" spans="1:5">
      <c r="A1492" s="49"/>
      <c r="B1492" s="50"/>
      <c r="C1492" s="50"/>
      <c r="D1492" s="51"/>
      <c r="E1492" s="49"/>
    </row>
    <row r="1493" spans="1:5">
      <c r="A1493" s="49"/>
      <c r="B1493" s="50"/>
      <c r="C1493" s="50"/>
      <c r="D1493" s="51"/>
      <c r="E1493" s="49"/>
    </row>
    <row r="1494" spans="1:5">
      <c r="A1494" s="49"/>
      <c r="B1494" s="50"/>
      <c r="C1494" s="50"/>
      <c r="D1494" s="51"/>
      <c r="E1494" s="49"/>
    </row>
    <row r="1495" spans="1:5">
      <c r="A1495" s="49"/>
      <c r="B1495" s="50"/>
      <c r="C1495" s="50"/>
      <c r="D1495" s="51"/>
      <c r="E1495" s="49"/>
    </row>
    <row r="1496" spans="1:5">
      <c r="A1496" s="49"/>
      <c r="B1496" s="50"/>
      <c r="C1496" s="50"/>
      <c r="D1496" s="51"/>
      <c r="E1496" s="49"/>
    </row>
    <row r="1497" spans="1:5">
      <c r="A1497" s="49"/>
      <c r="B1497" s="50"/>
      <c r="C1497" s="50"/>
      <c r="D1497" s="51"/>
      <c r="E1497" s="49"/>
    </row>
    <row r="1498" spans="1:5">
      <c r="A1498" s="49"/>
      <c r="B1498" s="50"/>
      <c r="C1498" s="50"/>
      <c r="D1498" s="51"/>
      <c r="E1498" s="49"/>
    </row>
    <row r="1499" spans="1:5">
      <c r="A1499" s="49"/>
      <c r="B1499" s="50"/>
      <c r="C1499" s="50"/>
      <c r="D1499" s="51"/>
      <c r="E1499" s="49"/>
    </row>
    <row r="1500" spans="1:5">
      <c r="A1500" s="49"/>
      <c r="B1500" s="50"/>
      <c r="C1500" s="50"/>
      <c r="D1500" s="51"/>
      <c r="E1500" s="49"/>
    </row>
    <row r="1501" spans="1:5">
      <c r="A1501" s="49"/>
      <c r="B1501" s="50"/>
      <c r="C1501" s="50"/>
      <c r="D1501" s="51"/>
      <c r="E1501" s="49"/>
    </row>
    <row r="1502" spans="1:5">
      <c r="A1502" s="49"/>
      <c r="B1502" s="50"/>
      <c r="C1502" s="50"/>
      <c r="D1502" s="51"/>
      <c r="E1502" s="49"/>
    </row>
    <row r="1503" spans="1:5">
      <c r="A1503" s="49"/>
      <c r="B1503" s="50"/>
      <c r="C1503" s="50"/>
      <c r="D1503" s="51"/>
      <c r="E1503" s="49"/>
    </row>
    <row r="1504" spans="1:5">
      <c r="A1504" s="49"/>
      <c r="B1504" s="50"/>
      <c r="C1504" s="50"/>
      <c r="D1504" s="51"/>
      <c r="E1504" s="49"/>
    </row>
    <row r="1505" spans="1:5">
      <c r="A1505" s="49"/>
      <c r="B1505" s="50"/>
      <c r="C1505" s="50"/>
      <c r="D1505" s="51"/>
      <c r="E1505" s="49"/>
    </row>
    <row r="1506" spans="1:5">
      <c r="A1506" s="49"/>
      <c r="B1506" s="50"/>
      <c r="C1506" s="50"/>
      <c r="D1506" s="51"/>
      <c r="E1506" s="49"/>
    </row>
    <row r="1507" spans="1:5">
      <c r="A1507" s="49"/>
      <c r="B1507" s="50"/>
      <c r="C1507" s="50"/>
      <c r="D1507" s="51"/>
      <c r="E1507" s="49"/>
    </row>
    <row r="1508" spans="1:5">
      <c r="A1508" s="49"/>
      <c r="B1508" s="50"/>
      <c r="C1508" s="50"/>
      <c r="D1508" s="51"/>
      <c r="E1508" s="49"/>
    </row>
    <row r="1509" spans="1:5">
      <c r="A1509" s="49"/>
      <c r="B1509" s="50"/>
      <c r="C1509" s="50"/>
      <c r="D1509" s="51"/>
      <c r="E1509" s="49"/>
    </row>
    <row r="1510" spans="1:5">
      <c r="A1510" s="49"/>
      <c r="B1510" s="50"/>
      <c r="C1510" s="50"/>
      <c r="D1510" s="51"/>
      <c r="E1510" s="49"/>
    </row>
    <row r="1511" spans="1:5">
      <c r="A1511" s="49"/>
      <c r="B1511" s="50"/>
      <c r="C1511" s="50"/>
      <c r="D1511" s="51"/>
      <c r="E1511" s="49"/>
    </row>
    <row r="1512" spans="1:5">
      <c r="A1512" s="49"/>
      <c r="B1512" s="50"/>
      <c r="C1512" s="50"/>
      <c r="D1512" s="51"/>
      <c r="E1512" s="49"/>
    </row>
    <row r="1513" spans="1:5">
      <c r="A1513" s="49"/>
      <c r="B1513" s="50"/>
      <c r="C1513" s="50"/>
      <c r="D1513" s="51"/>
      <c r="E1513" s="49"/>
    </row>
    <row r="1514" spans="1:5">
      <c r="A1514" s="49"/>
      <c r="B1514" s="50"/>
      <c r="C1514" s="50"/>
      <c r="D1514" s="51"/>
      <c r="E1514" s="49"/>
    </row>
    <row r="1515" spans="1:5">
      <c r="A1515" s="49"/>
      <c r="B1515" s="50"/>
      <c r="C1515" s="50"/>
      <c r="D1515" s="51"/>
      <c r="E1515" s="49"/>
    </row>
    <row r="1516" spans="1:5">
      <c r="A1516" s="49"/>
      <c r="B1516" s="50"/>
      <c r="C1516" s="50"/>
      <c r="D1516" s="51"/>
      <c r="E1516" s="49"/>
    </row>
    <row r="1517" spans="1:5">
      <c r="A1517" s="49"/>
      <c r="B1517" s="50"/>
      <c r="C1517" s="50"/>
      <c r="D1517" s="51"/>
      <c r="E1517" s="49"/>
    </row>
    <row r="1518" spans="1:5">
      <c r="A1518" s="49"/>
      <c r="B1518" s="50"/>
      <c r="C1518" s="50"/>
      <c r="D1518" s="51"/>
      <c r="E1518" s="49"/>
    </row>
    <row r="1519" spans="1:5">
      <c r="A1519" s="49"/>
      <c r="B1519" s="50"/>
      <c r="C1519" s="50"/>
      <c r="D1519" s="51"/>
      <c r="E1519" s="49"/>
    </row>
    <row r="1520" spans="1:5">
      <c r="A1520" s="49"/>
      <c r="B1520" s="50"/>
      <c r="C1520" s="50"/>
      <c r="D1520" s="51"/>
      <c r="E1520" s="49"/>
    </row>
    <row r="1521" spans="1:5">
      <c r="A1521" s="49"/>
      <c r="B1521" s="50"/>
      <c r="C1521" s="50"/>
      <c r="D1521" s="51"/>
      <c r="E1521" s="49"/>
    </row>
    <row r="1522" spans="1:5">
      <c r="A1522" s="49"/>
      <c r="B1522" s="50"/>
      <c r="C1522" s="50"/>
      <c r="D1522" s="51"/>
      <c r="E1522" s="49"/>
    </row>
    <row r="1523" spans="1:5">
      <c r="A1523" s="49"/>
      <c r="B1523" s="50"/>
      <c r="C1523" s="50"/>
      <c r="D1523" s="51"/>
      <c r="E1523" s="49"/>
    </row>
    <row r="1524" spans="1:5">
      <c r="A1524" s="49"/>
      <c r="B1524" s="50"/>
      <c r="C1524" s="50"/>
      <c r="D1524" s="51"/>
      <c r="E1524" s="49"/>
    </row>
    <row r="1525" spans="1:5">
      <c r="A1525" s="49"/>
      <c r="B1525" s="50"/>
      <c r="C1525" s="50"/>
      <c r="D1525" s="51"/>
      <c r="E1525" s="49"/>
    </row>
    <row r="1526" spans="1:5">
      <c r="A1526" s="49"/>
      <c r="B1526" s="50"/>
      <c r="C1526" s="50"/>
      <c r="D1526" s="51"/>
      <c r="E1526" s="49"/>
    </row>
    <row r="1527" spans="1:5">
      <c r="A1527" s="49"/>
      <c r="B1527" s="50"/>
      <c r="C1527" s="50"/>
      <c r="D1527" s="51"/>
      <c r="E1527" s="49"/>
    </row>
    <row r="1528" spans="1:5">
      <c r="A1528" s="49"/>
      <c r="B1528" s="50"/>
      <c r="C1528" s="50"/>
      <c r="D1528" s="51"/>
      <c r="E1528" s="49"/>
    </row>
    <row r="1529" spans="1:5">
      <c r="A1529" s="49"/>
      <c r="B1529" s="50"/>
      <c r="C1529" s="50"/>
      <c r="D1529" s="51"/>
      <c r="E1529" s="49"/>
    </row>
    <row r="1530" spans="1:5">
      <c r="A1530" s="49"/>
      <c r="B1530" s="50"/>
      <c r="C1530" s="50"/>
      <c r="D1530" s="51"/>
      <c r="E1530" s="49"/>
    </row>
    <row r="1531" spans="1:5">
      <c r="A1531" s="49"/>
      <c r="B1531" s="50"/>
      <c r="C1531" s="50"/>
      <c r="D1531" s="51"/>
      <c r="E1531" s="49"/>
    </row>
    <row r="1532" spans="1:5">
      <c r="A1532" s="49"/>
      <c r="B1532" s="50"/>
      <c r="C1532" s="50"/>
      <c r="D1532" s="51"/>
      <c r="E1532" s="49"/>
    </row>
    <row r="1533" spans="1:5">
      <c r="A1533" s="49"/>
      <c r="B1533" s="50"/>
      <c r="C1533" s="50"/>
      <c r="D1533" s="51"/>
      <c r="E1533" s="49"/>
    </row>
    <row r="1534" spans="1:5">
      <c r="A1534" s="49"/>
      <c r="B1534" s="50"/>
      <c r="C1534" s="50"/>
      <c r="D1534" s="51"/>
      <c r="E1534" s="49"/>
    </row>
    <row r="1535" spans="1:5">
      <c r="A1535" s="49"/>
      <c r="B1535" s="50"/>
      <c r="C1535" s="50"/>
      <c r="D1535" s="51"/>
      <c r="E1535" s="49"/>
    </row>
    <row r="1536" spans="1:5">
      <c r="A1536" s="49"/>
      <c r="B1536" s="50"/>
      <c r="C1536" s="50"/>
      <c r="D1536" s="51"/>
      <c r="E1536" s="49"/>
    </row>
    <row r="1537" spans="1:5">
      <c r="A1537" s="49"/>
      <c r="B1537" s="50"/>
      <c r="C1537" s="50"/>
      <c r="D1537" s="51"/>
      <c r="E1537" s="49"/>
    </row>
    <row r="1538" spans="1:5">
      <c r="A1538" s="49"/>
      <c r="B1538" s="50"/>
      <c r="C1538" s="50"/>
      <c r="D1538" s="51"/>
      <c r="E1538" s="49"/>
    </row>
    <row r="1539" spans="1:5">
      <c r="A1539" s="49"/>
      <c r="B1539" s="50"/>
      <c r="C1539" s="50"/>
      <c r="D1539" s="51"/>
      <c r="E1539" s="49"/>
    </row>
    <row r="1540" spans="1:5">
      <c r="A1540" s="49"/>
      <c r="B1540" s="50"/>
      <c r="C1540" s="50"/>
      <c r="D1540" s="51"/>
      <c r="E1540" s="49"/>
    </row>
    <row r="1541" spans="1:5">
      <c r="A1541" s="49"/>
      <c r="B1541" s="50"/>
      <c r="C1541" s="50"/>
      <c r="D1541" s="51"/>
      <c r="E1541" s="49"/>
    </row>
    <row r="1542" spans="1:5">
      <c r="A1542" s="49"/>
      <c r="B1542" s="50"/>
      <c r="C1542" s="50"/>
      <c r="D1542" s="51"/>
      <c r="E1542" s="49"/>
    </row>
    <row r="1543" spans="1:5">
      <c r="A1543" s="49"/>
      <c r="B1543" s="50"/>
      <c r="C1543" s="50"/>
      <c r="D1543" s="51"/>
      <c r="E1543" s="49"/>
    </row>
    <row r="1544" spans="1:5">
      <c r="A1544" s="49"/>
      <c r="B1544" s="50"/>
      <c r="C1544" s="50"/>
      <c r="D1544" s="51"/>
      <c r="E1544" s="49"/>
    </row>
    <row r="1545" spans="1:5">
      <c r="A1545" s="49"/>
      <c r="B1545" s="50"/>
      <c r="C1545" s="50"/>
      <c r="D1545" s="51"/>
      <c r="E1545" s="49"/>
    </row>
    <row r="1546" spans="1:5">
      <c r="A1546" s="49"/>
      <c r="B1546" s="50"/>
      <c r="C1546" s="50"/>
      <c r="D1546" s="51"/>
      <c r="E1546" s="49"/>
    </row>
    <row r="1547" spans="1:5">
      <c r="A1547" s="49"/>
      <c r="B1547" s="50"/>
      <c r="C1547" s="50"/>
      <c r="D1547" s="51"/>
      <c r="E1547" s="49"/>
    </row>
    <row r="1548" spans="1:5">
      <c r="A1548" s="49"/>
      <c r="B1548" s="50"/>
      <c r="C1548" s="50"/>
      <c r="D1548" s="51"/>
      <c r="E1548" s="49"/>
    </row>
    <row r="1549" spans="1:5">
      <c r="A1549" s="49"/>
      <c r="B1549" s="50"/>
      <c r="C1549" s="50"/>
      <c r="D1549" s="51"/>
      <c r="E1549" s="49"/>
    </row>
    <row r="1550" spans="1:5">
      <c r="A1550" s="49"/>
      <c r="B1550" s="50"/>
      <c r="C1550" s="50"/>
      <c r="D1550" s="51"/>
      <c r="E1550" s="49"/>
    </row>
    <row r="1551" spans="1:5">
      <c r="A1551" s="49"/>
      <c r="B1551" s="50"/>
      <c r="C1551" s="50"/>
      <c r="D1551" s="51"/>
      <c r="E1551" s="49"/>
    </row>
    <row r="1552" spans="1:5">
      <c r="A1552" s="49"/>
      <c r="B1552" s="50"/>
      <c r="C1552" s="50"/>
      <c r="D1552" s="51"/>
      <c r="E1552" s="49"/>
    </row>
    <row r="1553" spans="1:5">
      <c r="A1553" s="49"/>
      <c r="B1553" s="50"/>
      <c r="C1553" s="50"/>
      <c r="D1553" s="51"/>
      <c r="E1553" s="49"/>
    </row>
    <row r="1554" spans="1:5">
      <c r="A1554" s="49"/>
      <c r="B1554" s="50"/>
      <c r="C1554" s="50"/>
      <c r="D1554" s="51"/>
      <c r="E1554" s="49"/>
    </row>
    <row r="1555" spans="1:5">
      <c r="A1555" s="49"/>
      <c r="B1555" s="50"/>
      <c r="C1555" s="50"/>
      <c r="D1555" s="51"/>
      <c r="E1555" s="49"/>
    </row>
    <row r="1556" spans="1:5">
      <c r="A1556" s="49"/>
      <c r="B1556" s="50"/>
      <c r="C1556" s="50"/>
      <c r="D1556" s="51"/>
      <c r="E1556" s="49"/>
    </row>
    <row r="1557" spans="1:5">
      <c r="A1557" s="49"/>
      <c r="B1557" s="50"/>
      <c r="C1557" s="50"/>
      <c r="D1557" s="51"/>
      <c r="E1557" s="49"/>
    </row>
    <row r="1558" spans="1:5">
      <c r="A1558" s="49"/>
      <c r="B1558" s="50"/>
      <c r="C1558" s="50"/>
      <c r="D1558" s="51"/>
      <c r="E1558" s="49"/>
    </row>
    <row r="1559" spans="1:5">
      <c r="A1559" s="49"/>
      <c r="B1559" s="50"/>
      <c r="C1559" s="50"/>
      <c r="D1559" s="51"/>
      <c r="E1559" s="49"/>
    </row>
    <row r="1560" spans="1:5">
      <c r="A1560" s="49"/>
      <c r="B1560" s="50"/>
      <c r="C1560" s="50"/>
      <c r="D1560" s="51"/>
      <c r="E1560" s="49"/>
    </row>
    <row r="1561" spans="1:5">
      <c r="A1561" s="49"/>
      <c r="B1561" s="50"/>
      <c r="C1561" s="50"/>
      <c r="D1561" s="51"/>
      <c r="E1561" s="49"/>
    </row>
    <row r="1562" spans="1:5">
      <c r="A1562" s="49"/>
      <c r="B1562" s="50"/>
      <c r="C1562" s="50"/>
      <c r="D1562" s="51"/>
      <c r="E1562" s="49"/>
    </row>
    <row r="1563" spans="1:5">
      <c r="A1563" s="49"/>
      <c r="B1563" s="50"/>
      <c r="C1563" s="50"/>
      <c r="D1563" s="51"/>
      <c r="E1563" s="49"/>
    </row>
    <row r="1564" spans="1:5">
      <c r="A1564" s="49"/>
      <c r="B1564" s="50"/>
      <c r="C1564" s="50"/>
      <c r="D1564" s="51"/>
      <c r="E1564" s="49"/>
    </row>
    <row r="1565" spans="1:5">
      <c r="A1565" s="49"/>
      <c r="B1565" s="50"/>
      <c r="C1565" s="50"/>
      <c r="D1565" s="51"/>
      <c r="E1565" s="49"/>
    </row>
    <row r="1566" spans="1:5">
      <c r="A1566" s="49"/>
      <c r="B1566" s="50"/>
      <c r="C1566" s="50"/>
      <c r="D1566" s="51"/>
      <c r="E1566" s="49"/>
    </row>
    <row r="1567" spans="1:5">
      <c r="A1567" s="49"/>
      <c r="B1567" s="50"/>
      <c r="C1567" s="50"/>
      <c r="D1567" s="51"/>
      <c r="E1567" s="49"/>
    </row>
    <row r="1568" spans="1:5">
      <c r="A1568" s="49"/>
      <c r="B1568" s="50"/>
      <c r="C1568" s="50"/>
      <c r="D1568" s="51"/>
      <c r="E1568" s="49"/>
    </row>
    <row r="1569" spans="1:5">
      <c r="A1569" s="49"/>
      <c r="B1569" s="50"/>
      <c r="C1569" s="50"/>
      <c r="D1569" s="51"/>
      <c r="E1569" s="49"/>
    </row>
    <row r="1570" spans="1:5">
      <c r="A1570" s="49"/>
      <c r="B1570" s="50"/>
      <c r="C1570" s="50"/>
      <c r="D1570" s="51"/>
      <c r="E1570" s="49"/>
    </row>
    <row r="1571" spans="1:5">
      <c r="A1571" s="49"/>
      <c r="B1571" s="50"/>
      <c r="C1571" s="50"/>
      <c r="D1571" s="51"/>
      <c r="E1571" s="49"/>
    </row>
    <row r="1572" spans="1:5">
      <c r="A1572" s="49"/>
      <c r="B1572" s="50"/>
      <c r="C1572" s="50"/>
      <c r="D1572" s="51"/>
      <c r="E1572" s="49"/>
    </row>
    <row r="1573" spans="1:5">
      <c r="A1573" s="49"/>
      <c r="B1573" s="50"/>
      <c r="C1573" s="50"/>
      <c r="D1573" s="51"/>
      <c r="E1573" s="49"/>
    </row>
    <row r="1574" spans="1:5">
      <c r="A1574" s="49"/>
      <c r="B1574" s="50"/>
      <c r="C1574" s="50"/>
      <c r="D1574" s="51"/>
      <c r="E1574" s="49"/>
    </row>
    <row r="1575" spans="1:5">
      <c r="A1575" s="49"/>
      <c r="B1575" s="50"/>
      <c r="C1575" s="50"/>
      <c r="D1575" s="51"/>
      <c r="E1575" s="49"/>
    </row>
    <row r="1576" spans="1:5">
      <c r="A1576" s="49"/>
      <c r="B1576" s="50"/>
      <c r="C1576" s="50"/>
      <c r="D1576" s="51"/>
      <c r="E1576" s="49"/>
    </row>
    <row r="1577" spans="1:5">
      <c r="A1577" s="49"/>
      <c r="B1577" s="50"/>
      <c r="C1577" s="50"/>
      <c r="D1577" s="51"/>
      <c r="E1577" s="49"/>
    </row>
    <row r="1578" spans="1:5">
      <c r="A1578" s="49"/>
      <c r="B1578" s="50"/>
      <c r="C1578" s="50"/>
      <c r="D1578" s="51"/>
      <c r="E1578" s="49"/>
    </row>
    <row r="1579" spans="1:5">
      <c r="A1579" s="49"/>
      <c r="B1579" s="50"/>
      <c r="C1579" s="50"/>
      <c r="D1579" s="51"/>
      <c r="E1579" s="49"/>
    </row>
    <row r="1580" spans="1:5">
      <c r="A1580" s="49"/>
      <c r="B1580" s="50"/>
      <c r="C1580" s="50"/>
      <c r="D1580" s="51"/>
      <c r="E1580" s="49"/>
    </row>
    <row r="1581" spans="1:5">
      <c r="A1581" s="49"/>
      <c r="B1581" s="50"/>
      <c r="C1581" s="50"/>
      <c r="D1581" s="51"/>
      <c r="E1581" s="49"/>
    </row>
    <row r="1582" spans="1:5">
      <c r="A1582" s="49"/>
      <c r="B1582" s="50"/>
      <c r="C1582" s="50"/>
      <c r="D1582" s="51"/>
      <c r="E1582" s="49"/>
    </row>
    <row r="1583" spans="1:5">
      <c r="A1583" s="49"/>
      <c r="B1583" s="50"/>
      <c r="C1583" s="50"/>
      <c r="D1583" s="51"/>
      <c r="E1583" s="49"/>
    </row>
    <row r="1584" spans="1:5">
      <c r="A1584" s="49"/>
      <c r="B1584" s="50"/>
      <c r="C1584" s="50"/>
      <c r="D1584" s="51"/>
      <c r="E1584" s="49"/>
    </row>
    <row r="1585" spans="1:5">
      <c r="A1585" s="49"/>
      <c r="B1585" s="50"/>
      <c r="C1585" s="50"/>
      <c r="D1585" s="51"/>
      <c r="E1585" s="49"/>
    </row>
    <row r="1586" spans="1:5">
      <c r="A1586" s="49"/>
      <c r="B1586" s="50"/>
      <c r="C1586" s="50"/>
      <c r="D1586" s="51"/>
      <c r="E1586" s="49"/>
    </row>
    <row r="1587" spans="1:5">
      <c r="A1587" s="49"/>
      <c r="B1587" s="50"/>
      <c r="C1587" s="50"/>
      <c r="D1587" s="51"/>
      <c r="E1587" s="49"/>
    </row>
    <row r="1588" spans="1:5">
      <c r="A1588" s="49"/>
      <c r="B1588" s="50"/>
      <c r="C1588" s="50"/>
      <c r="D1588" s="51"/>
      <c r="E1588" s="49"/>
    </row>
    <row r="1589" spans="1:5">
      <c r="A1589" s="49"/>
      <c r="B1589" s="50"/>
      <c r="C1589" s="50"/>
      <c r="D1589" s="51"/>
      <c r="E1589" s="49"/>
    </row>
    <row r="1590" spans="1:5">
      <c r="A1590" s="49"/>
      <c r="B1590" s="50"/>
      <c r="C1590" s="50"/>
      <c r="D1590" s="51"/>
      <c r="E1590" s="49"/>
    </row>
    <row r="1591" spans="1:5">
      <c r="A1591" s="49"/>
      <c r="B1591" s="50"/>
      <c r="C1591" s="50"/>
      <c r="D1591" s="51"/>
      <c r="E1591" s="49"/>
    </row>
    <row r="1592" spans="1:5">
      <c r="A1592" s="49"/>
      <c r="B1592" s="50"/>
      <c r="C1592" s="50"/>
      <c r="D1592" s="51"/>
      <c r="E1592" s="49"/>
    </row>
    <row r="1593" spans="1:5">
      <c r="A1593" s="49"/>
      <c r="B1593" s="50"/>
      <c r="C1593" s="50"/>
      <c r="D1593" s="51"/>
      <c r="E1593" s="49"/>
    </row>
    <row r="1594" spans="1:5">
      <c r="A1594" s="49"/>
      <c r="B1594" s="50"/>
      <c r="C1594" s="50"/>
      <c r="D1594" s="51"/>
      <c r="E1594" s="49"/>
    </row>
    <row r="1595" spans="1:5">
      <c r="A1595" s="49"/>
      <c r="B1595" s="50"/>
      <c r="C1595" s="50"/>
      <c r="D1595" s="51"/>
      <c r="E1595" s="49"/>
    </row>
    <row r="1596" spans="1:5">
      <c r="A1596" s="49"/>
      <c r="B1596" s="50"/>
      <c r="C1596" s="50"/>
      <c r="D1596" s="51"/>
      <c r="E1596" s="49"/>
    </row>
    <row r="1597" spans="1:5">
      <c r="A1597" s="49"/>
      <c r="B1597" s="50"/>
      <c r="C1597" s="50"/>
      <c r="D1597" s="51"/>
      <c r="E1597" s="49"/>
    </row>
    <row r="1598" spans="1:5">
      <c r="A1598" s="49"/>
      <c r="B1598" s="50"/>
      <c r="C1598" s="50"/>
      <c r="D1598" s="51"/>
      <c r="E1598" s="49"/>
    </row>
    <row r="1599" spans="1:5">
      <c r="A1599" s="49"/>
      <c r="B1599" s="50"/>
      <c r="C1599" s="50"/>
      <c r="D1599" s="51"/>
      <c r="E1599" s="49"/>
    </row>
    <row r="1600" spans="1:5">
      <c r="A1600" s="49"/>
      <c r="B1600" s="50"/>
      <c r="C1600" s="50"/>
      <c r="D1600" s="51"/>
      <c r="E1600" s="49"/>
    </row>
    <row r="1601" spans="1:5">
      <c r="A1601" s="49"/>
      <c r="B1601" s="50"/>
      <c r="C1601" s="50"/>
      <c r="D1601" s="51"/>
      <c r="E1601" s="49"/>
    </row>
    <row r="1602" spans="1:5">
      <c r="A1602" s="49"/>
      <c r="B1602" s="50"/>
      <c r="C1602" s="50"/>
      <c r="D1602" s="51"/>
      <c r="E1602" s="49"/>
    </row>
    <row r="1603" spans="1:5">
      <c r="A1603" s="49"/>
      <c r="B1603" s="50"/>
      <c r="C1603" s="50"/>
      <c r="D1603" s="51"/>
      <c r="E1603" s="49"/>
    </row>
    <row r="1604" spans="1:5">
      <c r="A1604" s="49"/>
      <c r="B1604" s="50"/>
      <c r="C1604" s="50"/>
      <c r="D1604" s="51"/>
      <c r="E1604" s="49"/>
    </row>
    <row r="1605" spans="1:5">
      <c r="A1605" s="49"/>
      <c r="B1605" s="50"/>
      <c r="C1605" s="50"/>
      <c r="D1605" s="51"/>
      <c r="E1605" s="49"/>
    </row>
    <row r="1606" spans="1:5">
      <c r="A1606" s="49"/>
      <c r="B1606" s="50"/>
      <c r="C1606" s="50"/>
      <c r="D1606" s="51"/>
      <c r="E1606" s="49"/>
    </row>
    <row r="1607" spans="1:5">
      <c r="A1607" s="49"/>
      <c r="B1607" s="50"/>
      <c r="C1607" s="50"/>
      <c r="D1607" s="51"/>
      <c r="E1607" s="49"/>
    </row>
    <row r="1608" spans="1:5">
      <c r="A1608" s="49"/>
      <c r="B1608" s="50"/>
      <c r="C1608" s="50"/>
      <c r="D1608" s="51"/>
      <c r="E1608" s="49"/>
    </row>
    <row r="1609" spans="1:5">
      <c r="A1609" s="49"/>
      <c r="B1609" s="50"/>
      <c r="C1609" s="50"/>
      <c r="D1609" s="51"/>
      <c r="E1609" s="49"/>
    </row>
    <row r="1610" spans="1:5">
      <c r="A1610" s="49"/>
      <c r="B1610" s="50"/>
      <c r="C1610" s="50"/>
      <c r="D1610" s="51"/>
      <c r="E1610" s="49"/>
    </row>
    <row r="1611" spans="1:5">
      <c r="A1611" s="49"/>
      <c r="B1611" s="50"/>
      <c r="C1611" s="50"/>
      <c r="D1611" s="51"/>
      <c r="E1611" s="49"/>
    </row>
    <row r="1612" spans="1:5">
      <c r="A1612" s="49"/>
      <c r="B1612" s="50"/>
      <c r="C1612" s="50"/>
      <c r="D1612" s="51"/>
      <c r="E1612" s="49"/>
    </row>
    <row r="1613" spans="1:5">
      <c r="A1613" s="49"/>
      <c r="B1613" s="50"/>
      <c r="C1613" s="50"/>
      <c r="D1613" s="51"/>
      <c r="E1613" s="49"/>
    </row>
    <row r="1614" spans="1:5">
      <c r="A1614" s="49"/>
      <c r="B1614" s="50"/>
      <c r="C1614" s="50"/>
      <c r="D1614" s="51"/>
      <c r="E1614" s="49"/>
    </row>
    <row r="1615" spans="1:5">
      <c r="A1615" s="49"/>
      <c r="B1615" s="50"/>
      <c r="C1615" s="50"/>
      <c r="D1615" s="51"/>
      <c r="E1615" s="49"/>
    </row>
    <row r="1616" spans="1:5">
      <c r="A1616" s="49"/>
      <c r="B1616" s="50"/>
      <c r="C1616" s="50"/>
      <c r="D1616" s="51"/>
      <c r="E1616" s="49"/>
    </row>
    <row r="1617" spans="1:5">
      <c r="A1617" s="49"/>
      <c r="B1617" s="50"/>
      <c r="C1617" s="50"/>
      <c r="D1617" s="51"/>
      <c r="E1617" s="49"/>
    </row>
    <row r="1618" spans="1:5">
      <c r="A1618" s="49"/>
      <c r="B1618" s="50"/>
      <c r="C1618" s="50"/>
      <c r="D1618" s="51"/>
      <c r="E1618" s="49"/>
    </row>
    <row r="1619" spans="1:5">
      <c r="A1619" s="49"/>
      <c r="B1619" s="50"/>
      <c r="C1619" s="50"/>
      <c r="D1619" s="51"/>
      <c r="E1619" s="49"/>
    </row>
    <row r="1620" spans="1:5">
      <c r="A1620" s="49"/>
      <c r="B1620" s="50"/>
      <c r="C1620" s="50"/>
      <c r="D1620" s="51"/>
      <c r="E1620" s="49"/>
    </row>
    <row r="1621" spans="1:5">
      <c r="A1621" s="49"/>
      <c r="B1621" s="50"/>
      <c r="C1621" s="50"/>
      <c r="D1621" s="51"/>
      <c r="E1621" s="49"/>
    </row>
    <row r="1622" spans="1:5">
      <c r="A1622" s="49"/>
      <c r="B1622" s="50"/>
      <c r="C1622" s="50"/>
      <c r="D1622" s="51"/>
      <c r="E1622" s="49"/>
    </row>
    <row r="1623" spans="1:5">
      <c r="A1623" s="49"/>
      <c r="B1623" s="50"/>
      <c r="C1623" s="50"/>
      <c r="D1623" s="51"/>
      <c r="E1623" s="49"/>
    </row>
    <row r="1624" spans="1:5">
      <c r="A1624" s="49"/>
      <c r="B1624" s="50"/>
      <c r="C1624" s="50"/>
      <c r="D1624" s="51"/>
      <c r="E1624" s="49"/>
    </row>
    <row r="1625" spans="1:5">
      <c r="A1625" s="49"/>
      <c r="B1625" s="50"/>
      <c r="C1625" s="50"/>
      <c r="D1625" s="51"/>
      <c r="E1625" s="49"/>
    </row>
    <row r="1626" spans="1:5">
      <c r="A1626" s="49"/>
      <c r="B1626" s="50"/>
      <c r="C1626" s="50"/>
      <c r="D1626" s="51"/>
      <c r="E1626" s="49"/>
    </row>
    <row r="1627" spans="1:5">
      <c r="A1627" s="49"/>
      <c r="B1627" s="50"/>
      <c r="C1627" s="50"/>
      <c r="D1627" s="51"/>
      <c r="E1627" s="49"/>
    </row>
    <row r="1628" spans="1:5">
      <c r="A1628" s="49"/>
      <c r="B1628" s="50"/>
      <c r="C1628" s="50"/>
      <c r="D1628" s="51"/>
      <c r="E1628" s="49"/>
    </row>
    <row r="1629" spans="1:5">
      <c r="A1629" s="49"/>
      <c r="B1629" s="50"/>
      <c r="C1629" s="50"/>
      <c r="D1629" s="51"/>
      <c r="E1629" s="49"/>
    </row>
    <row r="1630" spans="1:5">
      <c r="A1630" s="49"/>
      <c r="B1630" s="50"/>
      <c r="C1630" s="50"/>
      <c r="D1630" s="51"/>
      <c r="E1630" s="49"/>
    </row>
    <row r="1631" spans="1:5">
      <c r="A1631" s="49"/>
      <c r="B1631" s="50"/>
      <c r="C1631" s="50"/>
      <c r="D1631" s="51"/>
      <c r="E1631" s="49"/>
    </row>
    <row r="1632" spans="1:5">
      <c r="A1632" s="49"/>
      <c r="B1632" s="50"/>
      <c r="C1632" s="50"/>
      <c r="D1632" s="51"/>
      <c r="E1632" s="49"/>
    </row>
    <row r="1633" spans="1:5">
      <c r="A1633" s="49"/>
      <c r="B1633" s="50"/>
      <c r="C1633" s="50"/>
      <c r="D1633" s="51"/>
      <c r="E1633" s="49"/>
    </row>
    <row r="1634" spans="1:5">
      <c r="A1634" s="49"/>
      <c r="B1634" s="50"/>
      <c r="C1634" s="50"/>
      <c r="D1634" s="51"/>
      <c r="E1634" s="49"/>
    </row>
    <row r="1635" spans="1:5">
      <c r="A1635" s="49"/>
      <c r="B1635" s="50"/>
      <c r="C1635" s="50"/>
      <c r="D1635" s="51"/>
      <c r="E1635" s="49"/>
    </row>
    <row r="1636" spans="1:5">
      <c r="A1636" s="49"/>
      <c r="B1636" s="50"/>
      <c r="C1636" s="50"/>
      <c r="D1636" s="51"/>
      <c r="E1636" s="49"/>
    </row>
    <row r="1637" spans="1:5">
      <c r="A1637" s="49"/>
      <c r="B1637" s="50"/>
      <c r="C1637" s="50"/>
      <c r="D1637" s="51"/>
      <c r="E1637" s="49"/>
    </row>
    <row r="1638" spans="1:5">
      <c r="A1638" s="49"/>
      <c r="B1638" s="50"/>
      <c r="C1638" s="50"/>
      <c r="D1638" s="51"/>
      <c r="E1638" s="49"/>
    </row>
    <row r="1639" spans="1:5">
      <c r="A1639" s="49"/>
      <c r="B1639" s="50"/>
      <c r="C1639" s="50"/>
      <c r="D1639" s="51"/>
      <c r="E1639" s="49"/>
    </row>
    <row r="1640" spans="1:5">
      <c r="A1640" s="49"/>
      <c r="B1640" s="50"/>
      <c r="C1640" s="50"/>
      <c r="D1640" s="51"/>
      <c r="E1640" s="49"/>
    </row>
    <row r="1641" spans="1:5">
      <c r="A1641" s="49"/>
      <c r="B1641" s="50"/>
      <c r="C1641" s="50"/>
      <c r="D1641" s="51"/>
      <c r="E1641" s="49"/>
    </row>
    <row r="1642" spans="1:5">
      <c r="A1642" s="49"/>
      <c r="B1642" s="50"/>
      <c r="C1642" s="50"/>
      <c r="D1642" s="51"/>
      <c r="E1642" s="49"/>
    </row>
    <row r="1643" spans="1:5">
      <c r="A1643" s="49"/>
      <c r="B1643" s="50"/>
      <c r="C1643" s="50"/>
      <c r="D1643" s="51"/>
      <c r="E1643" s="49"/>
    </row>
    <row r="1644" spans="1:5">
      <c r="A1644" s="49"/>
      <c r="B1644" s="50"/>
      <c r="C1644" s="50"/>
      <c r="D1644" s="51"/>
      <c r="E1644" s="49"/>
    </row>
    <row r="1645" spans="1:5">
      <c r="A1645" s="49"/>
      <c r="B1645" s="50"/>
      <c r="C1645" s="50"/>
      <c r="D1645" s="51"/>
      <c r="E1645" s="49"/>
    </row>
    <row r="1646" spans="1:5">
      <c r="A1646" s="49"/>
      <c r="B1646" s="50"/>
      <c r="C1646" s="50"/>
      <c r="D1646" s="51"/>
      <c r="E1646" s="49"/>
    </row>
    <row r="1647" spans="1:5">
      <c r="A1647" s="49"/>
      <c r="B1647" s="50"/>
      <c r="C1647" s="50"/>
      <c r="D1647" s="51"/>
      <c r="E1647" s="49"/>
    </row>
    <row r="1648" spans="1:5">
      <c r="A1648" s="49"/>
      <c r="B1648" s="50"/>
      <c r="C1648" s="50"/>
      <c r="D1648" s="51"/>
      <c r="E1648" s="49"/>
    </row>
    <row r="1649" spans="1:5">
      <c r="A1649" s="49"/>
      <c r="B1649" s="50"/>
      <c r="C1649" s="50"/>
      <c r="D1649" s="51"/>
      <c r="E1649" s="49"/>
    </row>
    <row r="1650" spans="1:5">
      <c r="A1650" s="49"/>
      <c r="B1650" s="50"/>
      <c r="C1650" s="50"/>
      <c r="D1650" s="51"/>
      <c r="E1650" s="49"/>
    </row>
    <row r="1651" spans="1:5">
      <c r="A1651" s="49"/>
      <c r="B1651" s="50"/>
      <c r="C1651" s="50"/>
      <c r="D1651" s="51"/>
      <c r="E1651" s="49"/>
    </row>
    <row r="1652" spans="1:5">
      <c r="A1652" s="49"/>
      <c r="B1652" s="50"/>
      <c r="C1652" s="50"/>
      <c r="D1652" s="51"/>
      <c r="E1652" s="49"/>
    </row>
    <row r="1653" spans="1:5">
      <c r="A1653" s="49"/>
      <c r="B1653" s="50"/>
      <c r="C1653" s="50"/>
      <c r="D1653" s="51"/>
      <c r="E1653" s="49"/>
    </row>
    <row r="1654" spans="1:5">
      <c r="A1654" s="49"/>
      <c r="B1654" s="50"/>
      <c r="C1654" s="50"/>
      <c r="D1654" s="51"/>
      <c r="E1654" s="49"/>
    </row>
    <row r="1655" spans="1:5">
      <c r="A1655" s="49"/>
      <c r="B1655" s="50"/>
      <c r="C1655" s="50"/>
      <c r="D1655" s="51"/>
      <c r="E1655" s="49"/>
    </row>
    <row r="1656" spans="1:5">
      <c r="A1656" s="49"/>
      <c r="B1656" s="50"/>
      <c r="C1656" s="50"/>
      <c r="D1656" s="51"/>
      <c r="E1656" s="49"/>
    </row>
    <row r="1657" spans="1:5">
      <c r="A1657" s="49"/>
      <c r="B1657" s="50"/>
      <c r="C1657" s="50"/>
      <c r="D1657" s="51"/>
      <c r="E1657" s="49"/>
    </row>
    <row r="1658" spans="1:5">
      <c r="A1658" s="49"/>
      <c r="B1658" s="50"/>
      <c r="C1658" s="50"/>
      <c r="D1658" s="51"/>
      <c r="E1658" s="49"/>
    </row>
    <row r="1659" spans="1:5">
      <c r="A1659" s="49"/>
      <c r="B1659" s="50"/>
      <c r="C1659" s="50"/>
      <c r="D1659" s="51"/>
      <c r="E1659" s="49"/>
    </row>
    <row r="1660" spans="1:5">
      <c r="A1660" s="49"/>
      <c r="B1660" s="50"/>
      <c r="C1660" s="50"/>
      <c r="D1660" s="51"/>
      <c r="E1660" s="49"/>
    </row>
    <row r="1661" spans="1:5">
      <c r="A1661" s="49"/>
      <c r="B1661" s="50"/>
      <c r="C1661" s="50"/>
      <c r="D1661" s="51"/>
      <c r="E1661" s="49"/>
    </row>
    <row r="1662" spans="1:5">
      <c r="A1662" s="49"/>
      <c r="B1662" s="50"/>
      <c r="C1662" s="50"/>
      <c r="D1662" s="51"/>
      <c r="E1662" s="49"/>
    </row>
    <row r="1663" spans="1:5">
      <c r="A1663" s="49"/>
      <c r="B1663" s="50"/>
      <c r="C1663" s="50"/>
      <c r="D1663" s="51"/>
      <c r="E1663" s="49"/>
    </row>
    <row r="1664" spans="1:5">
      <c r="A1664" s="49"/>
      <c r="B1664" s="50"/>
      <c r="C1664" s="50"/>
      <c r="D1664" s="51"/>
      <c r="E1664" s="49"/>
    </row>
    <row r="1665" spans="1:5">
      <c r="A1665" s="49"/>
      <c r="B1665" s="50"/>
      <c r="C1665" s="50"/>
      <c r="D1665" s="51"/>
      <c r="E1665" s="49"/>
    </row>
    <row r="1666" spans="1:5">
      <c r="A1666" s="49"/>
      <c r="B1666" s="50"/>
      <c r="C1666" s="50"/>
      <c r="D1666" s="51"/>
      <c r="E1666" s="49"/>
    </row>
    <row r="1667" spans="1:5">
      <c r="A1667" s="49"/>
      <c r="B1667" s="50"/>
      <c r="C1667" s="50"/>
      <c r="D1667" s="51"/>
      <c r="E1667" s="49"/>
    </row>
    <row r="1668" spans="1:5">
      <c r="A1668" s="49"/>
      <c r="B1668" s="50"/>
      <c r="C1668" s="50"/>
      <c r="D1668" s="51"/>
      <c r="E1668" s="49"/>
    </row>
    <row r="1669" spans="1:5">
      <c r="A1669" s="49"/>
      <c r="B1669" s="50"/>
      <c r="C1669" s="50"/>
      <c r="D1669" s="51"/>
      <c r="E1669" s="49"/>
    </row>
    <row r="1670" spans="1:5">
      <c r="A1670" s="49"/>
      <c r="B1670" s="50"/>
      <c r="C1670" s="50"/>
      <c r="D1670" s="51"/>
      <c r="E1670" s="49"/>
    </row>
    <row r="1671" spans="1:5">
      <c r="A1671" s="49"/>
      <c r="B1671" s="50"/>
      <c r="C1671" s="50"/>
      <c r="D1671" s="51"/>
      <c r="E1671" s="49"/>
    </row>
    <row r="1672" spans="1:5">
      <c r="A1672" s="49"/>
      <c r="B1672" s="50"/>
      <c r="C1672" s="50"/>
      <c r="D1672" s="51"/>
      <c r="E1672" s="49"/>
    </row>
    <row r="1673" spans="1:5">
      <c r="A1673" s="49"/>
      <c r="B1673" s="50"/>
      <c r="C1673" s="50"/>
      <c r="D1673" s="51"/>
      <c r="E1673" s="49"/>
    </row>
    <row r="1674" spans="1:5">
      <c r="A1674" s="49"/>
      <c r="B1674" s="50"/>
      <c r="C1674" s="50"/>
      <c r="D1674" s="51"/>
      <c r="E1674" s="49"/>
    </row>
    <row r="1675" spans="1:5">
      <c r="A1675" s="49"/>
      <c r="B1675" s="50"/>
      <c r="C1675" s="50"/>
      <c r="D1675" s="51"/>
      <c r="E1675" s="49"/>
    </row>
    <row r="1676" spans="1:5">
      <c r="A1676" s="49"/>
      <c r="B1676" s="50"/>
      <c r="C1676" s="50"/>
      <c r="D1676" s="51"/>
      <c r="E1676" s="49"/>
    </row>
    <row r="1677" spans="1:5">
      <c r="A1677" s="49"/>
      <c r="B1677" s="50"/>
      <c r="C1677" s="50"/>
      <c r="D1677" s="51"/>
      <c r="E1677" s="49"/>
    </row>
    <row r="1678" spans="1:5">
      <c r="A1678" s="49"/>
      <c r="B1678" s="50"/>
      <c r="C1678" s="50"/>
      <c r="D1678" s="51"/>
      <c r="E1678" s="49"/>
    </row>
    <row r="1679" spans="1:5">
      <c r="A1679" s="49"/>
      <c r="B1679" s="50"/>
      <c r="C1679" s="50"/>
      <c r="D1679" s="51"/>
      <c r="E1679" s="49"/>
    </row>
    <row r="1680" spans="1:5">
      <c r="A1680" s="49"/>
      <c r="B1680" s="50"/>
      <c r="C1680" s="50"/>
      <c r="D1680" s="51"/>
      <c r="E1680" s="49"/>
    </row>
    <row r="1681" spans="1:5">
      <c r="A1681" s="49"/>
      <c r="B1681" s="50"/>
      <c r="C1681" s="50"/>
      <c r="D1681" s="51"/>
      <c r="E1681" s="49"/>
    </row>
    <row r="1682" spans="1:5">
      <c r="A1682" s="49"/>
      <c r="B1682" s="50"/>
      <c r="C1682" s="50"/>
      <c r="D1682" s="51"/>
      <c r="E1682" s="49"/>
    </row>
    <row r="1683" spans="1:5">
      <c r="A1683" s="49"/>
      <c r="B1683" s="50"/>
      <c r="C1683" s="50"/>
      <c r="D1683" s="51"/>
      <c r="E1683" s="49"/>
    </row>
    <row r="1684" spans="1:5">
      <c r="A1684" s="49"/>
      <c r="B1684" s="50"/>
      <c r="C1684" s="50"/>
      <c r="D1684" s="51"/>
      <c r="E1684" s="49"/>
    </row>
    <row r="1685" spans="1:5">
      <c r="A1685" s="49"/>
      <c r="B1685" s="50"/>
      <c r="C1685" s="50"/>
      <c r="D1685" s="51"/>
      <c r="E1685" s="49"/>
    </row>
    <row r="1686" spans="1:5">
      <c r="A1686" s="49"/>
      <c r="B1686" s="50"/>
      <c r="C1686" s="50"/>
      <c r="D1686" s="51"/>
      <c r="E1686" s="49"/>
    </row>
    <row r="1687" spans="1:5">
      <c r="A1687" s="49"/>
      <c r="B1687" s="50"/>
      <c r="C1687" s="50"/>
      <c r="D1687" s="51"/>
      <c r="E1687" s="49"/>
    </row>
    <row r="1688" spans="1:5">
      <c r="A1688" s="49"/>
      <c r="B1688" s="50"/>
      <c r="C1688" s="50"/>
      <c r="D1688" s="51"/>
      <c r="E1688" s="49"/>
    </row>
    <row r="1689" spans="1:5">
      <c r="A1689" s="49"/>
      <c r="B1689" s="50"/>
      <c r="C1689" s="50"/>
      <c r="D1689" s="51"/>
      <c r="E1689" s="49"/>
    </row>
    <row r="1690" spans="1:5">
      <c r="A1690" s="49"/>
      <c r="B1690" s="50"/>
      <c r="C1690" s="50"/>
      <c r="D1690" s="51"/>
      <c r="E1690" s="49"/>
    </row>
    <row r="1691" spans="1:5">
      <c r="A1691" s="49"/>
      <c r="B1691" s="50"/>
      <c r="C1691" s="50"/>
      <c r="D1691" s="51"/>
      <c r="E1691" s="49"/>
    </row>
    <row r="1692" spans="1:5">
      <c r="A1692" s="49"/>
      <c r="B1692" s="50"/>
      <c r="C1692" s="50"/>
      <c r="D1692" s="51"/>
      <c r="E1692" s="49"/>
    </row>
    <row r="1693" spans="1:5">
      <c r="A1693" s="49"/>
      <c r="B1693" s="50"/>
      <c r="C1693" s="50"/>
      <c r="D1693" s="51"/>
      <c r="E1693" s="49"/>
    </row>
    <row r="1694" spans="1:5">
      <c r="A1694" s="49"/>
      <c r="B1694" s="50"/>
      <c r="C1694" s="50"/>
      <c r="D1694" s="51"/>
      <c r="E1694" s="49"/>
    </row>
    <row r="1695" spans="1:5">
      <c r="A1695" s="49"/>
      <c r="B1695" s="50"/>
      <c r="C1695" s="50"/>
      <c r="D1695" s="51"/>
      <c r="E1695" s="49"/>
    </row>
    <row r="1696" spans="1:5">
      <c r="A1696" s="49"/>
      <c r="B1696" s="50"/>
      <c r="C1696" s="50"/>
      <c r="D1696" s="51"/>
      <c r="E1696" s="49"/>
    </row>
    <row r="1697" spans="1:5">
      <c r="A1697" s="49"/>
      <c r="B1697" s="50"/>
      <c r="C1697" s="50"/>
      <c r="D1697" s="51"/>
      <c r="E1697" s="49"/>
    </row>
    <row r="1698" spans="1:5">
      <c r="A1698" s="49"/>
      <c r="B1698" s="50"/>
      <c r="C1698" s="50"/>
      <c r="D1698" s="51"/>
      <c r="E1698" s="49"/>
    </row>
    <row r="1699" spans="1:5">
      <c r="A1699" s="49"/>
      <c r="B1699" s="50"/>
      <c r="C1699" s="50"/>
      <c r="D1699" s="51"/>
      <c r="E1699" s="49"/>
    </row>
    <row r="1700" spans="1:5">
      <c r="A1700" s="49"/>
      <c r="B1700" s="50"/>
      <c r="C1700" s="50"/>
      <c r="D1700" s="51"/>
      <c r="E1700" s="49"/>
    </row>
    <row r="1701" spans="1:5">
      <c r="A1701" s="49"/>
      <c r="B1701" s="50"/>
      <c r="C1701" s="50"/>
      <c r="D1701" s="51"/>
      <c r="E1701" s="49"/>
    </row>
    <row r="1702" spans="1:5">
      <c r="A1702" s="49"/>
      <c r="B1702" s="50"/>
      <c r="C1702" s="50"/>
      <c r="D1702" s="51"/>
      <c r="E1702" s="49"/>
    </row>
    <row r="1703" spans="1:5">
      <c r="A1703" s="49"/>
      <c r="B1703" s="50"/>
      <c r="C1703" s="50"/>
      <c r="D1703" s="51"/>
      <c r="E1703" s="49"/>
    </row>
    <row r="1704" spans="1:5">
      <c r="A1704" s="49"/>
      <c r="B1704" s="50"/>
      <c r="C1704" s="50"/>
      <c r="D1704" s="51"/>
      <c r="E1704" s="49"/>
    </row>
    <row r="1705" spans="1:5">
      <c r="A1705" s="49"/>
      <c r="B1705" s="50"/>
      <c r="C1705" s="50"/>
      <c r="D1705" s="51"/>
      <c r="E1705" s="49"/>
    </row>
    <row r="1706" spans="1:5">
      <c r="A1706" s="49"/>
      <c r="B1706" s="50"/>
      <c r="C1706" s="50"/>
      <c r="D1706" s="51"/>
      <c r="E1706" s="49"/>
    </row>
    <row r="1707" spans="1:5">
      <c r="A1707" s="49"/>
      <c r="B1707" s="50"/>
      <c r="C1707" s="50"/>
      <c r="D1707" s="51"/>
      <c r="E1707" s="49"/>
    </row>
    <row r="1708" spans="1:5">
      <c r="A1708" s="49"/>
      <c r="B1708" s="50"/>
      <c r="C1708" s="50"/>
      <c r="D1708" s="51"/>
      <c r="E1708" s="49"/>
    </row>
    <row r="1709" spans="1:5">
      <c r="A1709" s="49"/>
      <c r="B1709" s="50"/>
      <c r="C1709" s="50"/>
      <c r="D1709" s="51"/>
      <c r="E1709" s="49"/>
    </row>
    <row r="1710" spans="1:5">
      <c r="A1710" s="49"/>
      <c r="B1710" s="50"/>
      <c r="C1710" s="50"/>
      <c r="D1710" s="51"/>
      <c r="E1710" s="49"/>
    </row>
    <row r="1711" spans="1:5">
      <c r="A1711" s="49"/>
      <c r="B1711" s="50"/>
      <c r="C1711" s="50"/>
      <c r="D1711" s="51"/>
      <c r="E1711" s="49"/>
    </row>
    <row r="1712" spans="1:5">
      <c r="A1712" s="49"/>
      <c r="B1712" s="50"/>
      <c r="C1712" s="50"/>
      <c r="D1712" s="51"/>
      <c r="E1712" s="49"/>
    </row>
    <row r="1713" spans="1:5">
      <c r="A1713" s="49"/>
      <c r="B1713" s="50"/>
      <c r="C1713" s="50"/>
      <c r="D1713" s="51"/>
      <c r="E1713" s="49"/>
    </row>
    <row r="1714" spans="1:5">
      <c r="A1714" s="49"/>
      <c r="B1714" s="50"/>
      <c r="C1714" s="50"/>
      <c r="D1714" s="51"/>
      <c r="E1714" s="49"/>
    </row>
    <row r="1715" spans="1:5">
      <c r="A1715" s="49"/>
      <c r="B1715" s="50"/>
      <c r="C1715" s="50"/>
      <c r="D1715" s="51"/>
      <c r="E1715" s="49"/>
    </row>
    <row r="1716" spans="1:5">
      <c r="A1716" s="49"/>
      <c r="B1716" s="50"/>
      <c r="C1716" s="50"/>
      <c r="D1716" s="51"/>
      <c r="E1716" s="49"/>
    </row>
    <row r="1717" spans="1:5">
      <c r="A1717" s="49"/>
      <c r="B1717" s="50"/>
      <c r="C1717" s="50"/>
      <c r="D1717" s="51"/>
      <c r="E1717" s="49"/>
    </row>
    <row r="1718" spans="1:5">
      <c r="A1718" s="49"/>
      <c r="B1718" s="50"/>
      <c r="C1718" s="50"/>
      <c r="D1718" s="51"/>
      <c r="E1718" s="49"/>
    </row>
    <row r="1719" spans="1:5">
      <c r="A1719" s="49"/>
      <c r="B1719" s="50"/>
      <c r="C1719" s="50"/>
      <c r="D1719" s="51"/>
      <c r="E1719" s="49"/>
    </row>
    <row r="1720" spans="1:5">
      <c r="A1720" s="49"/>
      <c r="B1720" s="50"/>
      <c r="C1720" s="50"/>
      <c r="D1720" s="51"/>
      <c r="E1720" s="49"/>
    </row>
    <row r="1721" spans="1:5">
      <c r="A1721" s="49"/>
      <c r="B1721" s="50"/>
      <c r="C1721" s="50"/>
      <c r="D1721" s="51"/>
      <c r="E1721" s="49"/>
    </row>
    <row r="1722" spans="1:5">
      <c r="A1722" s="49"/>
      <c r="B1722" s="50"/>
      <c r="C1722" s="50"/>
      <c r="D1722" s="51"/>
      <c r="E1722" s="49"/>
    </row>
    <row r="1723" spans="1:5">
      <c r="A1723" s="49"/>
      <c r="B1723" s="50"/>
      <c r="C1723" s="50"/>
      <c r="D1723" s="51"/>
      <c r="E1723" s="49"/>
    </row>
    <row r="1724" spans="1:5">
      <c r="A1724" s="49"/>
      <c r="B1724" s="50"/>
      <c r="C1724" s="50"/>
      <c r="D1724" s="51"/>
      <c r="E1724" s="49"/>
    </row>
    <row r="1725" spans="1:5">
      <c r="A1725" s="49"/>
      <c r="B1725" s="50"/>
      <c r="C1725" s="50"/>
      <c r="D1725" s="51"/>
      <c r="E1725" s="49"/>
    </row>
    <row r="1726" spans="1:5">
      <c r="A1726" s="49"/>
      <c r="B1726" s="50"/>
      <c r="C1726" s="50"/>
      <c r="D1726" s="51"/>
      <c r="E1726" s="49"/>
    </row>
    <row r="1727" spans="1:5">
      <c r="A1727" s="49"/>
      <c r="B1727" s="50"/>
      <c r="C1727" s="50"/>
      <c r="D1727" s="51"/>
      <c r="E1727" s="49"/>
    </row>
    <row r="1728" spans="1:5">
      <c r="A1728" s="49"/>
      <c r="B1728" s="50"/>
      <c r="C1728" s="50"/>
      <c r="D1728" s="51"/>
      <c r="E1728" s="49"/>
    </row>
    <row r="1729" spans="1:5">
      <c r="A1729" s="49"/>
      <c r="B1729" s="50"/>
      <c r="C1729" s="50"/>
      <c r="D1729" s="51"/>
      <c r="E1729" s="49"/>
    </row>
    <row r="1730" spans="1:5">
      <c r="A1730" s="49"/>
      <c r="B1730" s="50"/>
      <c r="C1730" s="50"/>
      <c r="D1730" s="51"/>
      <c r="E1730" s="49"/>
    </row>
    <row r="1731" spans="1:5">
      <c r="A1731" s="49"/>
      <c r="B1731" s="50"/>
      <c r="C1731" s="50"/>
      <c r="D1731" s="51"/>
      <c r="E1731" s="49"/>
    </row>
    <row r="1732" spans="1:5">
      <c r="A1732" s="49"/>
      <c r="B1732" s="50"/>
      <c r="C1732" s="50"/>
      <c r="D1732" s="51"/>
      <c r="E1732" s="49"/>
    </row>
    <row r="1733" spans="1:5">
      <c r="A1733" s="49"/>
      <c r="B1733" s="50"/>
      <c r="C1733" s="50"/>
      <c r="D1733" s="51"/>
      <c r="E1733" s="49"/>
    </row>
    <row r="1734" spans="1:5">
      <c r="A1734" s="49"/>
      <c r="B1734" s="50"/>
      <c r="C1734" s="50"/>
      <c r="D1734" s="51"/>
      <c r="E1734" s="49"/>
    </row>
    <row r="1735" spans="1:5">
      <c r="A1735" s="49"/>
      <c r="B1735" s="50"/>
      <c r="C1735" s="50"/>
      <c r="D1735" s="51"/>
      <c r="E1735" s="49"/>
    </row>
    <row r="1736" spans="1:5">
      <c r="A1736" s="49"/>
      <c r="B1736" s="50"/>
      <c r="C1736" s="50"/>
      <c r="D1736" s="51"/>
      <c r="E1736" s="49"/>
    </row>
    <row r="1737" spans="1:5">
      <c r="A1737" s="49"/>
      <c r="B1737" s="50"/>
      <c r="C1737" s="50"/>
      <c r="D1737" s="51"/>
      <c r="E1737" s="49"/>
    </row>
    <row r="1738" spans="1:5">
      <c r="A1738" s="49"/>
      <c r="B1738" s="50"/>
      <c r="C1738" s="50"/>
      <c r="D1738" s="51"/>
      <c r="E1738" s="49"/>
    </row>
    <row r="1739" spans="1:5">
      <c r="A1739" s="49"/>
      <c r="B1739" s="50"/>
      <c r="C1739" s="50"/>
      <c r="D1739" s="51"/>
      <c r="E1739" s="49"/>
    </row>
    <row r="1740" spans="1:5">
      <c r="A1740" s="49"/>
      <c r="B1740" s="50"/>
      <c r="C1740" s="50"/>
      <c r="D1740" s="51"/>
      <c r="E1740" s="49"/>
    </row>
    <row r="1741" spans="1:5">
      <c r="A1741" s="49"/>
      <c r="B1741" s="50"/>
      <c r="C1741" s="50"/>
      <c r="D1741" s="51"/>
      <c r="E1741" s="49"/>
    </row>
    <row r="1742" spans="1:5">
      <c r="A1742" s="49"/>
      <c r="B1742" s="50"/>
      <c r="C1742" s="50"/>
      <c r="D1742" s="51"/>
      <c r="E1742" s="49"/>
    </row>
    <row r="1743" spans="1:5">
      <c r="A1743" s="49"/>
      <c r="B1743" s="50"/>
      <c r="C1743" s="50"/>
      <c r="D1743" s="51"/>
      <c r="E1743" s="49"/>
    </row>
    <row r="1744" spans="1:5">
      <c r="A1744" s="49"/>
      <c r="B1744" s="50"/>
      <c r="C1744" s="50"/>
      <c r="D1744" s="51"/>
      <c r="E1744" s="49"/>
    </row>
    <row r="1745" spans="1:5">
      <c r="A1745" s="49"/>
      <c r="B1745" s="50"/>
      <c r="C1745" s="50"/>
      <c r="D1745" s="51"/>
      <c r="E1745" s="49"/>
    </row>
    <row r="1746" spans="1:5">
      <c r="A1746" s="49"/>
      <c r="B1746" s="50"/>
      <c r="C1746" s="50"/>
      <c r="D1746" s="51"/>
      <c r="E1746" s="49"/>
    </row>
    <row r="1747" spans="1:5">
      <c r="A1747" s="49"/>
      <c r="B1747" s="50"/>
      <c r="C1747" s="50"/>
      <c r="D1747" s="51"/>
      <c r="E1747" s="49"/>
    </row>
    <row r="1748" spans="1:5">
      <c r="A1748" s="49"/>
      <c r="B1748" s="50"/>
      <c r="C1748" s="50"/>
      <c r="D1748" s="51"/>
      <c r="E1748" s="49"/>
    </row>
    <row r="1749" spans="1:5">
      <c r="A1749" s="49"/>
      <c r="B1749" s="50"/>
      <c r="C1749" s="50"/>
      <c r="D1749" s="51"/>
      <c r="E1749" s="49"/>
    </row>
    <row r="1750" spans="1:5">
      <c r="A1750" s="49"/>
      <c r="B1750" s="50"/>
      <c r="C1750" s="50"/>
      <c r="D1750" s="51"/>
      <c r="E1750" s="49"/>
    </row>
    <row r="1751" spans="1:5">
      <c r="A1751" s="49"/>
      <c r="B1751" s="50"/>
      <c r="C1751" s="50"/>
      <c r="D1751" s="51"/>
      <c r="E1751" s="49"/>
    </row>
    <row r="1752" spans="1:5">
      <c r="A1752" s="49"/>
      <c r="B1752" s="50"/>
      <c r="C1752" s="50"/>
      <c r="D1752" s="51"/>
      <c r="E1752" s="49"/>
    </row>
    <row r="1753" spans="1:5">
      <c r="A1753" s="49"/>
      <c r="B1753" s="50"/>
      <c r="C1753" s="50"/>
      <c r="D1753" s="51"/>
      <c r="E1753" s="49"/>
    </row>
    <row r="1754" spans="1:5">
      <c r="A1754" s="49"/>
      <c r="B1754" s="50"/>
      <c r="C1754" s="50"/>
      <c r="D1754" s="51"/>
      <c r="E1754" s="49"/>
    </row>
    <row r="1755" spans="1:5">
      <c r="A1755" s="49"/>
      <c r="B1755" s="50"/>
      <c r="C1755" s="50"/>
      <c r="D1755" s="51"/>
      <c r="E1755" s="49"/>
    </row>
    <row r="1756" spans="1:5">
      <c r="A1756" s="49"/>
      <c r="B1756" s="50"/>
      <c r="C1756" s="50"/>
      <c r="D1756" s="51"/>
      <c r="E1756" s="49"/>
    </row>
    <row r="1757" spans="1:5">
      <c r="A1757" s="49"/>
      <c r="B1757" s="50"/>
      <c r="C1757" s="50"/>
      <c r="D1757" s="51"/>
      <c r="E1757" s="49"/>
    </row>
    <row r="1758" spans="1:5">
      <c r="A1758" s="49"/>
      <c r="B1758" s="50"/>
      <c r="C1758" s="50"/>
      <c r="D1758" s="51"/>
      <c r="E1758" s="49"/>
    </row>
    <row r="1759" spans="1:5">
      <c r="A1759" s="49"/>
      <c r="B1759" s="50"/>
      <c r="C1759" s="50"/>
      <c r="D1759" s="51"/>
      <c r="E1759" s="49"/>
    </row>
    <row r="1760" spans="1:5">
      <c r="A1760" s="49"/>
      <c r="B1760" s="50"/>
      <c r="C1760" s="50"/>
      <c r="D1760" s="51"/>
      <c r="E1760" s="49"/>
    </row>
    <row r="1761" spans="1:5">
      <c r="A1761" s="49"/>
      <c r="B1761" s="50"/>
      <c r="C1761" s="50"/>
      <c r="D1761" s="51"/>
      <c r="E1761" s="49"/>
    </row>
    <row r="1762" spans="1:5">
      <c r="A1762" s="49"/>
      <c r="B1762" s="50"/>
      <c r="C1762" s="50"/>
      <c r="D1762" s="51"/>
      <c r="E1762" s="49"/>
    </row>
    <row r="1763" spans="1:5">
      <c r="A1763" s="49"/>
      <c r="B1763" s="50"/>
      <c r="C1763" s="50"/>
      <c r="D1763" s="51"/>
      <c r="E1763" s="49"/>
    </row>
    <row r="1764" spans="1:5">
      <c r="A1764" s="49"/>
      <c r="B1764" s="50"/>
      <c r="C1764" s="50"/>
      <c r="D1764" s="51"/>
      <c r="E1764" s="49"/>
    </row>
    <row r="1765" spans="1:5">
      <c r="A1765" s="49"/>
      <c r="B1765" s="50"/>
      <c r="C1765" s="50"/>
      <c r="D1765" s="51"/>
      <c r="E1765" s="49"/>
    </row>
    <row r="1766" spans="1:5">
      <c r="A1766" s="49"/>
      <c r="B1766" s="50"/>
      <c r="C1766" s="50"/>
      <c r="D1766" s="51"/>
      <c r="E1766" s="49"/>
    </row>
    <row r="1767" spans="1:5">
      <c r="A1767" s="49"/>
      <c r="B1767" s="50"/>
      <c r="C1767" s="50"/>
      <c r="D1767" s="51"/>
      <c r="E1767" s="49"/>
    </row>
    <row r="1768" spans="1:5">
      <c r="A1768" s="49"/>
      <c r="B1768" s="50"/>
      <c r="C1768" s="50"/>
      <c r="D1768" s="51"/>
      <c r="E1768" s="49"/>
    </row>
    <row r="1769" spans="1:5">
      <c r="A1769" s="49"/>
      <c r="B1769" s="50"/>
      <c r="C1769" s="50"/>
      <c r="D1769" s="51"/>
      <c r="E1769" s="49"/>
    </row>
    <row r="1770" spans="1:5">
      <c r="A1770" s="49"/>
      <c r="B1770" s="50"/>
      <c r="C1770" s="50"/>
      <c r="D1770" s="51"/>
      <c r="E1770" s="49"/>
    </row>
    <row r="1771" spans="1:5">
      <c r="A1771" s="49"/>
      <c r="B1771" s="50"/>
      <c r="C1771" s="50"/>
      <c r="D1771" s="51"/>
      <c r="E1771" s="49"/>
    </row>
    <row r="1772" spans="1:5">
      <c r="A1772" s="49"/>
      <c r="B1772" s="50"/>
      <c r="C1772" s="50"/>
      <c r="D1772" s="51"/>
      <c r="E1772" s="49"/>
    </row>
    <row r="1773" spans="1:5">
      <c r="A1773" s="49"/>
      <c r="B1773" s="50"/>
      <c r="C1773" s="50"/>
      <c r="D1773" s="51"/>
      <c r="E1773" s="49"/>
    </row>
    <row r="1774" spans="1:5">
      <c r="A1774" s="49"/>
      <c r="B1774" s="50"/>
      <c r="C1774" s="50"/>
      <c r="D1774" s="51"/>
      <c r="E1774" s="49"/>
    </row>
    <row r="1775" spans="1:5">
      <c r="A1775" s="49"/>
      <c r="B1775" s="50"/>
      <c r="C1775" s="50"/>
      <c r="D1775" s="51"/>
      <c r="E1775" s="49"/>
    </row>
    <row r="1776" spans="1:5">
      <c r="A1776" s="49"/>
      <c r="B1776" s="50"/>
      <c r="C1776" s="50"/>
      <c r="D1776" s="51"/>
      <c r="E1776" s="49"/>
    </row>
    <row r="1777" spans="1:5">
      <c r="A1777" s="49"/>
      <c r="B1777" s="50"/>
      <c r="C1777" s="50"/>
      <c r="D1777" s="51"/>
      <c r="E1777" s="49"/>
    </row>
    <row r="1778" spans="1:5">
      <c r="A1778" s="49"/>
      <c r="B1778" s="50"/>
      <c r="C1778" s="50"/>
      <c r="D1778" s="51"/>
      <c r="E1778" s="49"/>
    </row>
    <row r="1779" spans="1:5">
      <c r="A1779" s="49"/>
      <c r="B1779" s="50"/>
      <c r="C1779" s="50"/>
      <c r="D1779" s="51"/>
      <c r="E1779" s="49"/>
    </row>
    <row r="1780" spans="1:5">
      <c r="A1780" s="49"/>
      <c r="B1780" s="50"/>
      <c r="C1780" s="50"/>
      <c r="D1780" s="51"/>
      <c r="E1780" s="49"/>
    </row>
    <row r="1781" spans="1:5">
      <c r="A1781" s="49"/>
      <c r="B1781" s="50"/>
      <c r="C1781" s="50"/>
      <c r="D1781" s="51"/>
      <c r="E1781" s="49"/>
    </row>
    <row r="1782" spans="1:5">
      <c r="A1782" s="49"/>
      <c r="B1782" s="50"/>
      <c r="C1782" s="50"/>
      <c r="D1782" s="51"/>
      <c r="E1782" s="49"/>
    </row>
    <row r="1783" spans="1:5">
      <c r="A1783" s="49"/>
      <c r="B1783" s="50"/>
      <c r="C1783" s="50"/>
      <c r="D1783" s="51"/>
      <c r="E1783" s="49"/>
    </row>
    <row r="1784" spans="1:5">
      <c r="A1784" s="49"/>
      <c r="B1784" s="50"/>
      <c r="C1784" s="50"/>
      <c r="D1784" s="51"/>
      <c r="E1784" s="49"/>
    </row>
    <row r="1785" spans="1:5">
      <c r="A1785" s="49"/>
      <c r="B1785" s="50"/>
      <c r="C1785" s="50"/>
      <c r="D1785" s="51"/>
      <c r="E1785" s="49"/>
    </row>
    <row r="1786" spans="1:5">
      <c r="A1786" s="49"/>
      <c r="B1786" s="50"/>
      <c r="C1786" s="50"/>
      <c r="D1786" s="51"/>
      <c r="E1786" s="49"/>
    </row>
    <row r="1787" spans="1:5">
      <c r="A1787" s="49"/>
      <c r="B1787" s="50"/>
      <c r="C1787" s="50"/>
      <c r="D1787" s="51"/>
      <c r="E1787" s="49"/>
    </row>
    <row r="1788" spans="1:5">
      <c r="A1788" s="49"/>
      <c r="B1788" s="50"/>
      <c r="C1788" s="50"/>
      <c r="D1788" s="51"/>
      <c r="E1788" s="49"/>
    </row>
    <row r="1789" spans="1:5">
      <c r="A1789" s="49"/>
      <c r="B1789" s="50"/>
      <c r="C1789" s="50"/>
      <c r="D1789" s="51"/>
      <c r="E1789" s="49"/>
    </row>
    <row r="1790" spans="1:5">
      <c r="A1790" s="49"/>
      <c r="B1790" s="50"/>
      <c r="C1790" s="50"/>
      <c r="D1790" s="51"/>
      <c r="E1790" s="49"/>
    </row>
    <row r="1791" spans="1:5">
      <c r="A1791" s="49"/>
      <c r="B1791" s="50"/>
      <c r="C1791" s="50"/>
      <c r="D1791" s="51"/>
      <c r="E1791" s="49"/>
    </row>
    <row r="1792" spans="1:5">
      <c r="A1792" s="49"/>
      <c r="B1792" s="50"/>
      <c r="C1792" s="50"/>
      <c r="D1792" s="51"/>
      <c r="E1792" s="49"/>
    </row>
    <row r="1793" spans="1:5">
      <c r="A1793" s="49"/>
      <c r="B1793" s="50"/>
      <c r="C1793" s="50"/>
      <c r="D1793" s="51"/>
      <c r="E1793" s="49"/>
    </row>
    <row r="1794" spans="1:5">
      <c r="A1794" s="49"/>
      <c r="B1794" s="50"/>
      <c r="C1794" s="50"/>
      <c r="D1794" s="51"/>
      <c r="E1794" s="49"/>
    </row>
    <row r="1795" spans="1:5">
      <c r="A1795" s="49"/>
      <c r="B1795" s="50"/>
      <c r="C1795" s="50"/>
      <c r="D1795" s="51"/>
      <c r="E1795" s="49"/>
    </row>
    <row r="1796" spans="1:5">
      <c r="A1796" s="49"/>
      <c r="B1796" s="50"/>
      <c r="C1796" s="50"/>
      <c r="D1796" s="51"/>
      <c r="E1796" s="49"/>
    </row>
    <row r="1797" spans="1:5">
      <c r="A1797" s="49"/>
      <c r="B1797" s="50"/>
      <c r="C1797" s="50"/>
      <c r="D1797" s="51"/>
      <c r="E1797" s="49"/>
    </row>
    <row r="1798" spans="1:5">
      <c r="A1798" s="49"/>
      <c r="B1798" s="50"/>
      <c r="C1798" s="50"/>
      <c r="D1798" s="51"/>
      <c r="E1798" s="49"/>
    </row>
    <row r="1799" spans="1:5">
      <c r="A1799" s="49"/>
      <c r="B1799" s="50"/>
      <c r="C1799" s="50"/>
      <c r="D1799" s="51"/>
      <c r="E1799" s="49"/>
    </row>
    <row r="1800" spans="1:5">
      <c r="A1800" s="49"/>
      <c r="B1800" s="50"/>
      <c r="C1800" s="50"/>
      <c r="D1800" s="51"/>
      <c r="E1800" s="49"/>
    </row>
    <row r="1801" spans="1:5">
      <c r="A1801" s="49"/>
      <c r="B1801" s="50"/>
      <c r="C1801" s="50"/>
      <c r="D1801" s="51"/>
      <c r="E1801" s="49"/>
    </row>
    <row r="1802" spans="1:5">
      <c r="A1802" s="49"/>
      <c r="B1802" s="50"/>
      <c r="C1802" s="50"/>
      <c r="D1802" s="51"/>
      <c r="E1802" s="49"/>
    </row>
    <row r="1803" spans="1:5">
      <c r="A1803" s="49"/>
      <c r="B1803" s="50"/>
      <c r="C1803" s="50"/>
      <c r="D1803" s="51"/>
      <c r="E1803" s="49"/>
    </row>
    <row r="1804" spans="1:5">
      <c r="A1804" s="49"/>
      <c r="B1804" s="50"/>
      <c r="C1804" s="50"/>
      <c r="D1804" s="51"/>
      <c r="E1804" s="49"/>
    </row>
    <row r="1805" spans="1:5">
      <c r="A1805" s="49"/>
      <c r="B1805" s="50"/>
      <c r="C1805" s="50"/>
      <c r="D1805" s="51"/>
      <c r="E1805" s="49"/>
    </row>
    <row r="1806" spans="1:5">
      <c r="A1806" s="49"/>
      <c r="B1806" s="50"/>
      <c r="C1806" s="50"/>
      <c r="D1806" s="51"/>
      <c r="E1806" s="49"/>
    </row>
    <row r="1807" spans="1:5">
      <c r="A1807" s="49"/>
      <c r="B1807" s="50"/>
      <c r="C1807" s="50"/>
      <c r="D1807" s="51"/>
      <c r="E1807" s="49"/>
    </row>
    <row r="1808" spans="1:5">
      <c r="A1808" s="49"/>
      <c r="B1808" s="50"/>
      <c r="C1808" s="50"/>
      <c r="D1808" s="51"/>
      <c r="E1808" s="49"/>
    </row>
    <row r="1809" spans="1:5">
      <c r="A1809" s="49"/>
      <c r="B1809" s="50"/>
      <c r="C1809" s="50"/>
      <c r="D1809" s="51"/>
      <c r="E1809" s="49"/>
    </row>
    <row r="1810" spans="1:5">
      <c r="A1810" s="49"/>
      <c r="B1810" s="50"/>
      <c r="C1810" s="50"/>
      <c r="D1810" s="51"/>
      <c r="E1810" s="49"/>
    </row>
    <row r="1811" spans="1:5">
      <c r="A1811" s="49"/>
      <c r="B1811" s="50"/>
      <c r="C1811" s="50"/>
      <c r="D1811" s="51"/>
      <c r="E1811" s="49"/>
    </row>
    <row r="1812" spans="1:5">
      <c r="A1812" s="49"/>
      <c r="B1812" s="50"/>
      <c r="C1812" s="50"/>
      <c r="D1812" s="51"/>
      <c r="E1812" s="49"/>
    </row>
    <row r="1813" spans="1:5">
      <c r="A1813" s="49"/>
      <c r="B1813" s="50"/>
      <c r="C1813" s="50"/>
      <c r="D1813" s="51"/>
      <c r="E1813" s="49"/>
    </row>
    <row r="1814" spans="1:5">
      <c r="A1814" s="49"/>
      <c r="B1814" s="50"/>
      <c r="C1814" s="50"/>
      <c r="D1814" s="51"/>
      <c r="E1814" s="49"/>
    </row>
    <row r="1815" spans="1:5">
      <c r="A1815" s="49"/>
      <c r="B1815" s="50"/>
      <c r="C1815" s="50"/>
      <c r="D1815" s="51"/>
      <c r="E1815" s="49"/>
    </row>
    <row r="1816" spans="1:5">
      <c r="A1816" s="49"/>
      <c r="B1816" s="50"/>
      <c r="C1816" s="50"/>
      <c r="D1816" s="51"/>
      <c r="E1816" s="49"/>
    </row>
    <row r="1817" spans="1:5">
      <c r="A1817" s="49"/>
      <c r="B1817" s="50"/>
      <c r="C1817" s="50"/>
      <c r="D1817" s="51"/>
      <c r="E1817" s="49"/>
    </row>
    <row r="1818" spans="1:5">
      <c r="A1818" s="49"/>
      <c r="B1818" s="50"/>
      <c r="C1818" s="50"/>
      <c r="D1818" s="51"/>
      <c r="E1818" s="49"/>
    </row>
    <row r="1819" spans="1:5">
      <c r="A1819" s="49"/>
      <c r="B1819" s="50"/>
      <c r="C1819" s="50"/>
      <c r="D1819" s="51"/>
      <c r="E1819" s="49"/>
    </row>
    <row r="1820" spans="1:5">
      <c r="A1820" s="49"/>
      <c r="B1820" s="50"/>
      <c r="C1820" s="50"/>
      <c r="D1820" s="51"/>
      <c r="E1820" s="49"/>
    </row>
    <row r="1821" spans="1:5">
      <c r="A1821" s="49"/>
      <c r="B1821" s="50"/>
      <c r="C1821" s="50"/>
      <c r="D1821" s="51"/>
      <c r="E1821" s="49"/>
    </row>
    <row r="1822" spans="1:5">
      <c r="A1822" s="49"/>
      <c r="B1822" s="50"/>
      <c r="C1822" s="50"/>
      <c r="D1822" s="51"/>
      <c r="E1822" s="49"/>
    </row>
    <row r="1823" spans="1:5">
      <c r="A1823" s="49"/>
      <c r="B1823" s="50"/>
      <c r="C1823" s="50"/>
      <c r="D1823" s="51"/>
      <c r="E1823" s="49"/>
    </row>
    <row r="1824" spans="1:5">
      <c r="A1824" s="49"/>
      <c r="B1824" s="50"/>
      <c r="C1824" s="50"/>
      <c r="D1824" s="51"/>
      <c r="E1824" s="49"/>
    </row>
    <row r="1825" spans="1:5">
      <c r="A1825" s="49"/>
      <c r="B1825" s="50"/>
      <c r="C1825" s="50"/>
      <c r="D1825" s="51"/>
      <c r="E1825" s="49"/>
    </row>
    <row r="1826" spans="1:5">
      <c r="A1826" s="49"/>
      <c r="B1826" s="50"/>
      <c r="C1826" s="50"/>
      <c r="D1826" s="51"/>
      <c r="E1826" s="49"/>
    </row>
    <row r="1827" spans="1:5">
      <c r="A1827" s="49"/>
      <c r="B1827" s="50"/>
      <c r="C1827" s="50"/>
      <c r="D1827" s="51"/>
      <c r="E1827" s="49"/>
    </row>
    <row r="1828" spans="1:5">
      <c r="A1828" s="49"/>
      <c r="B1828" s="50"/>
      <c r="C1828" s="50"/>
      <c r="D1828" s="51"/>
      <c r="E1828" s="49"/>
    </row>
    <row r="1829" spans="1:5">
      <c r="A1829" s="49"/>
      <c r="B1829" s="50"/>
      <c r="C1829" s="50"/>
      <c r="D1829" s="51"/>
      <c r="E1829" s="49"/>
    </row>
    <row r="1830" spans="1:5">
      <c r="A1830" s="49"/>
      <c r="B1830" s="50"/>
      <c r="C1830" s="50"/>
      <c r="D1830" s="51"/>
      <c r="E1830" s="49"/>
    </row>
    <row r="1831" spans="1:5">
      <c r="A1831" s="49"/>
      <c r="B1831" s="50"/>
      <c r="C1831" s="50"/>
      <c r="D1831" s="51"/>
      <c r="E1831" s="49"/>
    </row>
    <row r="1832" spans="1:5">
      <c r="A1832" s="49"/>
      <c r="B1832" s="50"/>
      <c r="C1832" s="50"/>
      <c r="D1832" s="51"/>
      <c r="E1832" s="49"/>
    </row>
    <row r="1833" spans="1:5">
      <c r="A1833" s="49"/>
      <c r="B1833" s="50"/>
      <c r="C1833" s="50"/>
      <c r="D1833" s="51"/>
      <c r="E1833" s="49"/>
    </row>
    <row r="1834" spans="1:5">
      <c r="A1834" s="49"/>
      <c r="B1834" s="50"/>
      <c r="C1834" s="50"/>
      <c r="D1834" s="51"/>
      <c r="E1834" s="49"/>
    </row>
    <row r="1835" spans="1:5">
      <c r="A1835" s="49"/>
      <c r="B1835" s="50"/>
      <c r="C1835" s="50"/>
      <c r="D1835" s="51"/>
      <c r="E1835" s="49"/>
    </row>
    <row r="1836" spans="1:5">
      <c r="A1836" s="49"/>
      <c r="B1836" s="50"/>
      <c r="C1836" s="50"/>
      <c r="D1836" s="51"/>
      <c r="E1836" s="49"/>
    </row>
    <row r="1837" spans="1:5">
      <c r="A1837" s="49"/>
      <c r="B1837" s="50"/>
      <c r="C1837" s="50"/>
      <c r="D1837" s="51"/>
      <c r="E1837" s="49"/>
    </row>
    <row r="1838" spans="1:5">
      <c r="A1838" s="49"/>
      <c r="B1838" s="50"/>
      <c r="C1838" s="50"/>
      <c r="D1838" s="51"/>
      <c r="E1838" s="49"/>
    </row>
    <row r="1839" spans="1:5">
      <c r="A1839" s="49"/>
      <c r="B1839" s="50"/>
      <c r="C1839" s="50"/>
      <c r="D1839" s="51"/>
      <c r="E1839" s="49"/>
    </row>
    <row r="1840" spans="1:5">
      <c r="A1840" s="49"/>
      <c r="B1840" s="50"/>
      <c r="C1840" s="50"/>
      <c r="D1840" s="51"/>
      <c r="E1840" s="49"/>
    </row>
    <row r="1841" spans="1:5">
      <c r="A1841" s="49"/>
      <c r="B1841" s="50"/>
      <c r="C1841" s="50"/>
      <c r="D1841" s="51"/>
      <c r="E1841" s="49"/>
    </row>
    <row r="1842" spans="1:5">
      <c r="A1842" s="49"/>
      <c r="B1842" s="50"/>
      <c r="C1842" s="50"/>
      <c r="D1842" s="51"/>
      <c r="E1842" s="49"/>
    </row>
    <row r="1843" spans="1:5">
      <c r="A1843" s="49"/>
      <c r="B1843" s="50"/>
      <c r="C1843" s="50"/>
      <c r="D1843" s="51"/>
      <c r="E1843" s="49"/>
    </row>
    <row r="1844" spans="1:5">
      <c r="A1844" s="49"/>
      <c r="B1844" s="50"/>
      <c r="C1844" s="50"/>
      <c r="D1844" s="51"/>
      <c r="E1844" s="49"/>
    </row>
    <row r="1845" spans="1:5">
      <c r="A1845" s="49"/>
      <c r="B1845" s="50"/>
      <c r="C1845" s="50"/>
      <c r="D1845" s="51"/>
      <c r="E1845" s="49"/>
    </row>
    <row r="1846" spans="1:5">
      <c r="A1846" s="49"/>
      <c r="B1846" s="50"/>
      <c r="C1846" s="50"/>
      <c r="D1846" s="51"/>
      <c r="E1846" s="49"/>
    </row>
    <row r="1847" spans="1:5">
      <c r="A1847" s="49"/>
      <c r="B1847" s="50"/>
      <c r="C1847" s="50"/>
      <c r="D1847" s="51"/>
      <c r="E1847" s="49"/>
    </row>
    <row r="1848" spans="1:5">
      <c r="A1848" s="49"/>
      <c r="B1848" s="50"/>
      <c r="C1848" s="50"/>
      <c r="D1848" s="51"/>
      <c r="E1848" s="49"/>
    </row>
    <row r="1849" spans="1:5">
      <c r="A1849" s="49"/>
      <c r="B1849" s="50"/>
      <c r="C1849" s="50"/>
      <c r="D1849" s="51"/>
      <c r="E1849" s="49"/>
    </row>
    <row r="1850" spans="1:5">
      <c r="A1850" s="49"/>
      <c r="B1850" s="50"/>
      <c r="C1850" s="50"/>
      <c r="D1850" s="51"/>
      <c r="E1850" s="49"/>
    </row>
    <row r="1851" spans="1:5">
      <c r="A1851" s="49"/>
      <c r="B1851" s="50"/>
      <c r="C1851" s="50"/>
      <c r="D1851" s="51"/>
      <c r="E1851" s="49"/>
    </row>
    <row r="1852" spans="1:5">
      <c r="A1852" s="49"/>
      <c r="B1852" s="50"/>
      <c r="C1852" s="50"/>
      <c r="D1852" s="51"/>
      <c r="E1852" s="49"/>
    </row>
    <row r="1853" spans="1:5">
      <c r="A1853" s="49"/>
      <c r="B1853" s="50"/>
      <c r="C1853" s="50"/>
      <c r="D1853" s="51"/>
      <c r="E1853" s="49"/>
    </row>
    <row r="1854" spans="1:5">
      <c r="A1854" s="49"/>
      <c r="B1854" s="50"/>
      <c r="C1854" s="50"/>
      <c r="D1854" s="51"/>
      <c r="E1854" s="49"/>
    </row>
    <row r="1855" spans="1:5">
      <c r="A1855" s="49"/>
      <c r="B1855" s="50"/>
      <c r="C1855" s="50"/>
      <c r="D1855" s="51"/>
      <c r="E1855" s="49"/>
    </row>
    <row r="1856" spans="1:5">
      <c r="A1856" s="49"/>
      <c r="B1856" s="50"/>
      <c r="C1856" s="50"/>
      <c r="D1856" s="51"/>
      <c r="E1856" s="49"/>
    </row>
    <row r="1857" spans="1:5">
      <c r="A1857" s="49"/>
      <c r="B1857" s="50"/>
      <c r="C1857" s="50"/>
      <c r="D1857" s="51"/>
      <c r="E1857" s="49"/>
    </row>
    <row r="1858" spans="1:5">
      <c r="A1858" s="49"/>
      <c r="B1858" s="50"/>
      <c r="C1858" s="50"/>
      <c r="D1858" s="51"/>
      <c r="E1858" s="49"/>
    </row>
    <row r="1859" spans="1:5">
      <c r="A1859" s="49"/>
      <c r="B1859" s="50"/>
      <c r="C1859" s="50"/>
      <c r="D1859" s="51"/>
      <c r="E1859" s="49"/>
    </row>
    <row r="1860" spans="1:5">
      <c r="A1860" s="49"/>
      <c r="B1860" s="50"/>
      <c r="C1860" s="50"/>
      <c r="D1860" s="51"/>
      <c r="E1860" s="49"/>
    </row>
    <row r="1861" spans="1:5">
      <c r="A1861" s="49"/>
      <c r="B1861" s="50"/>
      <c r="C1861" s="50"/>
      <c r="D1861" s="51"/>
      <c r="E1861" s="49"/>
    </row>
    <row r="1862" spans="1:5">
      <c r="A1862" s="49"/>
      <c r="B1862" s="50"/>
      <c r="C1862" s="50"/>
      <c r="D1862" s="51"/>
      <c r="E1862" s="49"/>
    </row>
    <row r="1863" spans="1:5">
      <c r="A1863" s="49"/>
      <c r="B1863" s="50"/>
      <c r="C1863" s="50"/>
      <c r="D1863" s="51"/>
      <c r="E1863" s="49"/>
    </row>
    <row r="1864" spans="1:5">
      <c r="A1864" s="49"/>
      <c r="B1864" s="50"/>
      <c r="C1864" s="50"/>
      <c r="D1864" s="51"/>
      <c r="E1864" s="49"/>
    </row>
    <row r="1865" spans="1:5">
      <c r="A1865" s="49"/>
      <c r="B1865" s="50"/>
      <c r="C1865" s="50"/>
      <c r="D1865" s="51"/>
      <c r="E1865" s="49"/>
    </row>
    <row r="1866" spans="1:5">
      <c r="A1866" s="49"/>
      <c r="B1866" s="50"/>
      <c r="C1866" s="50"/>
      <c r="D1866" s="51"/>
      <c r="E1866" s="49"/>
    </row>
    <row r="1867" spans="1:5">
      <c r="A1867" s="49"/>
      <c r="B1867" s="50"/>
      <c r="C1867" s="50"/>
      <c r="D1867" s="51"/>
      <c r="E1867" s="49"/>
    </row>
    <row r="1868" spans="1:5">
      <c r="A1868" s="49"/>
      <c r="B1868" s="50"/>
      <c r="C1868" s="50"/>
      <c r="D1868" s="51"/>
      <c r="E1868" s="49"/>
    </row>
    <row r="1869" spans="1:5">
      <c r="A1869" s="49"/>
      <c r="B1869" s="50"/>
      <c r="C1869" s="50"/>
      <c r="D1869" s="51"/>
      <c r="E1869" s="49"/>
    </row>
    <row r="1870" spans="1:5">
      <c r="A1870" s="49"/>
      <c r="B1870" s="50"/>
      <c r="C1870" s="50"/>
      <c r="D1870" s="51"/>
      <c r="E1870" s="49"/>
    </row>
    <row r="1871" spans="1:5">
      <c r="A1871" s="49"/>
      <c r="B1871" s="50"/>
      <c r="C1871" s="50"/>
      <c r="D1871" s="51"/>
      <c r="E1871" s="49"/>
    </row>
    <row r="1872" spans="1:5">
      <c r="A1872" s="49"/>
      <c r="B1872" s="50"/>
      <c r="C1872" s="50"/>
      <c r="D1872" s="51"/>
      <c r="E1872" s="49"/>
    </row>
    <row r="1873" spans="1:5">
      <c r="A1873" s="49"/>
      <c r="B1873" s="50"/>
      <c r="C1873" s="50"/>
      <c r="D1873" s="51"/>
      <c r="E1873" s="49"/>
    </row>
    <row r="1874" spans="1:5">
      <c r="A1874" s="49"/>
      <c r="B1874" s="50"/>
      <c r="C1874" s="50"/>
      <c r="D1874" s="51"/>
      <c r="E1874" s="49"/>
    </row>
    <row r="1875" spans="1:5">
      <c r="A1875" s="49"/>
      <c r="B1875" s="50"/>
      <c r="C1875" s="50"/>
      <c r="D1875" s="51"/>
      <c r="E1875" s="49"/>
    </row>
    <row r="1876" spans="1:5">
      <c r="A1876" s="49"/>
      <c r="B1876" s="50"/>
      <c r="C1876" s="50"/>
      <c r="D1876" s="51"/>
      <c r="E1876" s="49"/>
    </row>
    <row r="1877" spans="1:5">
      <c r="A1877" s="49"/>
      <c r="B1877" s="50"/>
      <c r="C1877" s="50"/>
      <c r="D1877" s="51"/>
      <c r="E1877" s="49"/>
    </row>
    <row r="1878" spans="1:5">
      <c r="A1878" s="49"/>
      <c r="B1878" s="50"/>
      <c r="C1878" s="50"/>
      <c r="D1878" s="51"/>
      <c r="E1878" s="49"/>
    </row>
    <row r="1879" spans="1:5">
      <c r="A1879" s="49"/>
      <c r="B1879" s="50"/>
      <c r="C1879" s="50"/>
      <c r="D1879" s="51"/>
      <c r="E1879" s="49"/>
    </row>
    <row r="1880" spans="1:5">
      <c r="A1880" s="49"/>
      <c r="B1880" s="50"/>
      <c r="C1880" s="50"/>
      <c r="D1880" s="51"/>
      <c r="E1880" s="49"/>
    </row>
    <row r="1881" spans="1:5">
      <c r="A1881" s="49"/>
      <c r="B1881" s="50"/>
      <c r="C1881" s="50"/>
      <c r="D1881" s="51"/>
      <c r="E1881" s="49"/>
    </row>
    <row r="1882" spans="1:5">
      <c r="A1882" s="49"/>
      <c r="B1882" s="50"/>
      <c r="C1882" s="50"/>
      <c r="D1882" s="51"/>
      <c r="E1882" s="49"/>
    </row>
    <row r="1883" spans="1:5">
      <c r="A1883" s="49"/>
      <c r="B1883" s="50"/>
      <c r="C1883" s="50"/>
      <c r="D1883" s="51"/>
      <c r="E1883" s="49"/>
    </row>
    <row r="1884" spans="1:5">
      <c r="A1884" s="49"/>
      <c r="B1884" s="50"/>
      <c r="C1884" s="50"/>
      <c r="D1884" s="51"/>
      <c r="E1884" s="49"/>
    </row>
    <row r="1885" spans="1:5">
      <c r="A1885" s="49"/>
      <c r="B1885" s="50"/>
      <c r="C1885" s="50"/>
      <c r="D1885" s="51"/>
      <c r="E1885" s="49"/>
    </row>
    <row r="1886" spans="1:5">
      <c r="A1886" s="49"/>
      <c r="B1886" s="50"/>
      <c r="C1886" s="50"/>
      <c r="D1886" s="51"/>
      <c r="E1886" s="49"/>
    </row>
    <row r="1887" spans="1:5">
      <c r="A1887" s="49"/>
      <c r="B1887" s="50"/>
      <c r="C1887" s="50"/>
      <c r="D1887" s="51"/>
      <c r="E1887" s="49"/>
    </row>
    <row r="1888" spans="1:5">
      <c r="A1888" s="49"/>
      <c r="B1888" s="50"/>
      <c r="C1888" s="50"/>
      <c r="D1888" s="51"/>
      <c r="E1888" s="49"/>
    </row>
    <row r="1889" spans="1:5">
      <c r="A1889" s="49"/>
      <c r="B1889" s="50"/>
      <c r="C1889" s="50"/>
      <c r="D1889" s="51"/>
      <c r="E1889" s="49"/>
    </row>
    <row r="1890" spans="1:5">
      <c r="A1890" s="49"/>
      <c r="B1890" s="50"/>
      <c r="C1890" s="50"/>
      <c r="D1890" s="51"/>
      <c r="E1890" s="49"/>
    </row>
    <row r="1891" spans="1:5">
      <c r="A1891" s="49"/>
      <c r="B1891" s="50"/>
      <c r="C1891" s="50"/>
      <c r="D1891" s="51"/>
      <c r="E1891" s="49"/>
    </row>
    <row r="1892" spans="1:5">
      <c r="A1892" s="49"/>
      <c r="B1892" s="50"/>
      <c r="C1892" s="50"/>
      <c r="D1892" s="51"/>
      <c r="E1892" s="49"/>
    </row>
    <row r="1893" spans="1:5">
      <c r="A1893" s="49"/>
      <c r="B1893" s="50"/>
      <c r="C1893" s="50"/>
      <c r="D1893" s="51"/>
      <c r="E1893" s="49"/>
    </row>
    <row r="1894" spans="1:5">
      <c r="A1894" s="49"/>
      <c r="B1894" s="50"/>
      <c r="C1894" s="50"/>
      <c r="D1894" s="51"/>
      <c r="E1894" s="49"/>
    </row>
    <row r="1895" spans="1:5">
      <c r="A1895" s="49"/>
      <c r="B1895" s="50"/>
      <c r="C1895" s="50"/>
      <c r="D1895" s="51"/>
      <c r="E1895" s="49"/>
    </row>
    <row r="1896" spans="1:5">
      <c r="A1896" s="49"/>
      <c r="B1896" s="50"/>
      <c r="C1896" s="50"/>
      <c r="D1896" s="51"/>
      <c r="E1896" s="49"/>
    </row>
    <row r="1897" spans="1:5">
      <c r="A1897" s="49"/>
      <c r="B1897" s="50"/>
      <c r="C1897" s="50"/>
      <c r="D1897" s="51"/>
      <c r="E1897" s="49"/>
    </row>
    <row r="1898" spans="1:5">
      <c r="A1898" s="49"/>
      <c r="B1898" s="50"/>
      <c r="C1898" s="50"/>
      <c r="D1898" s="51"/>
      <c r="E1898" s="49"/>
    </row>
    <row r="1899" spans="1:5">
      <c r="A1899" s="49"/>
      <c r="B1899" s="50"/>
      <c r="C1899" s="50"/>
      <c r="D1899" s="51"/>
      <c r="E1899" s="49"/>
    </row>
    <row r="1900" spans="1:5">
      <c r="A1900" s="49"/>
      <c r="B1900" s="50"/>
      <c r="C1900" s="50"/>
      <c r="D1900" s="51"/>
      <c r="E1900" s="49"/>
    </row>
    <row r="1901" spans="1:5">
      <c r="A1901" s="49"/>
      <c r="B1901" s="50"/>
      <c r="C1901" s="50"/>
      <c r="D1901" s="51"/>
      <c r="E1901" s="49"/>
    </row>
    <row r="1902" spans="1:5">
      <c r="A1902" s="49"/>
      <c r="B1902" s="50"/>
      <c r="C1902" s="50"/>
      <c r="D1902" s="51"/>
      <c r="E1902" s="49"/>
    </row>
    <row r="1903" spans="1:5">
      <c r="A1903" s="49"/>
      <c r="B1903" s="50"/>
      <c r="C1903" s="50"/>
      <c r="D1903" s="51"/>
      <c r="E1903" s="49"/>
    </row>
    <row r="1904" spans="1:5">
      <c r="A1904" s="49"/>
      <c r="B1904" s="50"/>
      <c r="C1904" s="50"/>
      <c r="D1904" s="51"/>
      <c r="E1904" s="49"/>
    </row>
    <row r="1905" spans="1:5">
      <c r="A1905" s="49"/>
      <c r="B1905" s="50"/>
      <c r="C1905" s="50"/>
      <c r="D1905" s="51"/>
      <c r="E1905" s="49"/>
    </row>
    <row r="1906" spans="1:5">
      <c r="A1906" s="49"/>
      <c r="B1906" s="50"/>
      <c r="C1906" s="50"/>
      <c r="D1906" s="51"/>
      <c r="E1906" s="49"/>
    </row>
    <row r="1907" spans="1:5">
      <c r="A1907" s="49"/>
      <c r="B1907" s="50"/>
      <c r="C1907" s="50"/>
      <c r="D1907" s="51"/>
      <c r="E1907" s="49"/>
    </row>
    <row r="1908" spans="1:5">
      <c r="A1908" s="49"/>
      <c r="B1908" s="50"/>
      <c r="C1908" s="50"/>
      <c r="D1908" s="51"/>
      <c r="E1908" s="49"/>
    </row>
    <row r="1909" spans="1:5">
      <c r="A1909" s="49"/>
      <c r="B1909" s="50"/>
      <c r="C1909" s="50"/>
      <c r="D1909" s="51"/>
      <c r="E1909" s="49"/>
    </row>
    <row r="1910" spans="1:5">
      <c r="A1910" s="49"/>
      <c r="B1910" s="50"/>
      <c r="C1910" s="50"/>
      <c r="D1910" s="51"/>
      <c r="E1910" s="49"/>
    </row>
    <row r="1911" spans="1:5">
      <c r="A1911" s="49"/>
      <c r="B1911" s="50"/>
      <c r="C1911" s="50"/>
      <c r="D1911" s="51"/>
      <c r="E1911" s="49"/>
    </row>
    <row r="1912" spans="1:5">
      <c r="A1912" s="49"/>
      <c r="B1912" s="50"/>
      <c r="C1912" s="50"/>
      <c r="D1912" s="51"/>
      <c r="E1912" s="49"/>
    </row>
    <row r="1913" spans="1:5">
      <c r="A1913" s="49"/>
      <c r="B1913" s="50"/>
      <c r="C1913" s="50"/>
      <c r="D1913" s="51"/>
      <c r="E1913" s="49"/>
    </row>
    <row r="1914" spans="1:5">
      <c r="A1914" s="49"/>
      <c r="B1914" s="50"/>
      <c r="C1914" s="50"/>
      <c r="D1914" s="51"/>
      <c r="E1914" s="49"/>
    </row>
    <row r="1915" spans="1:5">
      <c r="A1915" s="49"/>
      <c r="B1915" s="50"/>
      <c r="C1915" s="50"/>
      <c r="D1915" s="51"/>
      <c r="E1915" s="49"/>
    </row>
    <row r="1916" spans="1:5">
      <c r="A1916" s="49"/>
      <c r="B1916" s="50"/>
      <c r="C1916" s="50"/>
      <c r="D1916" s="51"/>
      <c r="E1916" s="49"/>
    </row>
    <row r="1917" spans="1:5">
      <c r="A1917" s="49"/>
      <c r="B1917" s="50"/>
      <c r="C1917" s="50"/>
      <c r="D1917" s="51"/>
      <c r="E1917" s="49"/>
    </row>
    <row r="1918" spans="1:5">
      <c r="A1918" s="49"/>
      <c r="B1918" s="50"/>
      <c r="C1918" s="50"/>
      <c r="D1918" s="51"/>
      <c r="E1918" s="49"/>
    </row>
    <row r="1919" spans="1:5">
      <c r="A1919" s="49"/>
      <c r="B1919" s="50"/>
      <c r="C1919" s="50"/>
      <c r="D1919" s="51"/>
      <c r="E1919" s="49"/>
    </row>
    <row r="1920" spans="1:5">
      <c r="A1920" s="49"/>
      <c r="B1920" s="50"/>
      <c r="C1920" s="50"/>
      <c r="D1920" s="51"/>
      <c r="E1920" s="49"/>
    </row>
    <row r="1921" spans="1:5">
      <c r="A1921" s="49"/>
      <c r="B1921" s="50"/>
      <c r="C1921" s="50"/>
      <c r="D1921" s="51"/>
      <c r="E1921" s="49"/>
    </row>
    <row r="1922" spans="1:5">
      <c r="A1922" s="49"/>
      <c r="B1922" s="50"/>
      <c r="C1922" s="50"/>
      <c r="D1922" s="51"/>
      <c r="E1922" s="49"/>
    </row>
    <row r="1923" spans="1:5">
      <c r="A1923" s="49"/>
      <c r="B1923" s="50"/>
      <c r="C1923" s="50"/>
      <c r="D1923" s="51"/>
      <c r="E1923" s="49"/>
    </row>
    <row r="1924" spans="1:5">
      <c r="A1924" s="49"/>
      <c r="B1924" s="50"/>
      <c r="C1924" s="50"/>
      <c r="D1924" s="51"/>
      <c r="E1924" s="49"/>
    </row>
    <row r="1925" spans="1:5">
      <c r="A1925" s="49"/>
      <c r="B1925" s="50"/>
      <c r="C1925" s="50"/>
      <c r="D1925" s="51"/>
      <c r="E1925" s="49"/>
    </row>
    <row r="1926" spans="1:5">
      <c r="A1926" s="49"/>
      <c r="B1926" s="50"/>
      <c r="C1926" s="50"/>
      <c r="D1926" s="51"/>
      <c r="E1926" s="49"/>
    </row>
    <row r="1927" spans="1:5">
      <c r="A1927" s="49"/>
      <c r="B1927" s="50"/>
      <c r="C1927" s="50"/>
      <c r="D1927" s="51"/>
      <c r="E1927" s="49"/>
    </row>
    <row r="1928" spans="1:5">
      <c r="A1928" s="49"/>
      <c r="B1928" s="50"/>
      <c r="C1928" s="50"/>
      <c r="D1928" s="51"/>
      <c r="E1928" s="49"/>
    </row>
    <row r="1929" spans="1:5">
      <c r="A1929" s="49"/>
      <c r="B1929" s="50"/>
      <c r="C1929" s="50"/>
      <c r="D1929" s="51"/>
      <c r="E1929" s="49"/>
    </row>
    <row r="1930" spans="1:5">
      <c r="A1930" s="49"/>
      <c r="B1930" s="50"/>
      <c r="C1930" s="50"/>
      <c r="D1930" s="51"/>
      <c r="E1930" s="49"/>
    </row>
    <row r="1931" spans="1:5">
      <c r="A1931" s="49"/>
      <c r="B1931" s="50"/>
      <c r="C1931" s="50"/>
      <c r="D1931" s="51"/>
      <c r="E1931" s="49"/>
    </row>
    <row r="1932" spans="1:5">
      <c r="A1932" s="49"/>
      <c r="B1932" s="50"/>
      <c r="C1932" s="50"/>
      <c r="D1932" s="51"/>
      <c r="E1932" s="49"/>
    </row>
    <row r="1933" spans="1:5">
      <c r="A1933" s="49"/>
      <c r="B1933" s="50"/>
      <c r="C1933" s="50"/>
      <c r="D1933" s="51"/>
      <c r="E1933" s="49"/>
    </row>
    <row r="1934" spans="1:5">
      <c r="A1934" s="49"/>
      <c r="B1934" s="50"/>
      <c r="C1934" s="50"/>
      <c r="D1934" s="51"/>
      <c r="E1934" s="49"/>
    </row>
    <row r="1935" spans="1:5">
      <c r="A1935" s="49"/>
      <c r="B1935" s="50"/>
      <c r="C1935" s="50"/>
      <c r="D1935" s="51"/>
      <c r="E1935" s="49"/>
    </row>
    <row r="1936" spans="1:5">
      <c r="A1936" s="49"/>
      <c r="B1936" s="50"/>
      <c r="C1936" s="50"/>
      <c r="D1936" s="51"/>
      <c r="E1936" s="49"/>
    </row>
    <row r="1937" spans="1:5">
      <c r="A1937" s="49"/>
      <c r="B1937" s="50"/>
      <c r="C1937" s="50"/>
      <c r="D1937" s="51"/>
      <c r="E1937" s="49"/>
    </row>
    <row r="1938" spans="1:5">
      <c r="A1938" s="49"/>
      <c r="B1938" s="50"/>
      <c r="C1938" s="50"/>
      <c r="D1938" s="51"/>
      <c r="E1938" s="49"/>
    </row>
    <row r="1939" spans="1:5">
      <c r="A1939" s="49"/>
      <c r="B1939" s="50"/>
      <c r="C1939" s="50"/>
      <c r="D1939" s="51"/>
      <c r="E1939" s="49"/>
    </row>
    <row r="1940" spans="1:5">
      <c r="A1940" s="49"/>
      <c r="B1940" s="50"/>
      <c r="C1940" s="50"/>
      <c r="D1940" s="51"/>
      <c r="E1940" s="49"/>
    </row>
    <row r="1941" spans="1:5">
      <c r="A1941" s="49"/>
      <c r="B1941" s="50"/>
      <c r="C1941" s="50"/>
      <c r="D1941" s="51"/>
      <c r="E1941" s="49"/>
    </row>
    <row r="1942" spans="1:5">
      <c r="A1942" s="49"/>
      <c r="B1942" s="50"/>
      <c r="C1942" s="50"/>
      <c r="D1942" s="51"/>
      <c r="E1942" s="49"/>
    </row>
    <row r="1943" spans="1:5">
      <c r="A1943" s="49"/>
      <c r="B1943" s="50"/>
      <c r="C1943" s="50"/>
      <c r="D1943" s="51"/>
      <c r="E1943" s="49"/>
    </row>
    <row r="1944" spans="1:5">
      <c r="A1944" s="49"/>
      <c r="B1944" s="50"/>
      <c r="C1944" s="50"/>
      <c r="D1944" s="51"/>
      <c r="E1944" s="49"/>
    </row>
    <row r="1945" spans="1:5">
      <c r="A1945" s="49"/>
      <c r="B1945" s="50"/>
      <c r="C1945" s="50"/>
      <c r="D1945" s="51"/>
      <c r="E1945" s="49"/>
    </row>
    <row r="1946" spans="1:5">
      <c r="A1946" s="49"/>
      <c r="B1946" s="50"/>
      <c r="C1946" s="50"/>
      <c r="D1946" s="51"/>
      <c r="E1946" s="49"/>
    </row>
    <row r="1947" spans="1:5">
      <c r="A1947" s="49"/>
      <c r="B1947" s="50"/>
      <c r="C1947" s="50"/>
      <c r="D1947" s="51"/>
      <c r="E1947" s="49"/>
    </row>
    <row r="1948" spans="1:5">
      <c r="A1948" s="49"/>
      <c r="B1948" s="50"/>
      <c r="C1948" s="50"/>
      <c r="D1948" s="51"/>
      <c r="E1948" s="49"/>
    </row>
    <row r="1949" spans="1:5">
      <c r="A1949" s="49"/>
      <c r="B1949" s="50"/>
      <c r="C1949" s="50"/>
      <c r="D1949" s="51"/>
      <c r="E1949" s="49"/>
    </row>
    <row r="1950" spans="1:5">
      <c r="A1950" s="49"/>
      <c r="B1950" s="50"/>
      <c r="C1950" s="50"/>
      <c r="D1950" s="51"/>
      <c r="E1950" s="49"/>
    </row>
    <row r="1951" spans="1:5">
      <c r="A1951" s="49"/>
      <c r="B1951" s="50"/>
      <c r="C1951" s="50"/>
      <c r="D1951" s="51"/>
      <c r="E1951" s="49"/>
    </row>
    <row r="1952" spans="1:5">
      <c r="A1952" s="49"/>
      <c r="B1952" s="50"/>
      <c r="C1952" s="50"/>
      <c r="D1952" s="51"/>
      <c r="E1952" s="49"/>
    </row>
    <row r="1953" spans="1:5">
      <c r="A1953" s="49"/>
      <c r="B1953" s="50"/>
      <c r="C1953" s="50"/>
      <c r="D1953" s="51"/>
      <c r="E1953" s="49"/>
    </row>
    <row r="1954" spans="1:5">
      <c r="A1954" s="49"/>
      <c r="B1954" s="50"/>
      <c r="C1954" s="50"/>
      <c r="D1954" s="51"/>
      <c r="E1954" s="49"/>
    </row>
    <row r="1955" spans="1:5">
      <c r="A1955" s="49"/>
      <c r="B1955" s="50"/>
      <c r="C1955" s="50"/>
      <c r="D1955" s="51"/>
      <c r="E1955" s="49"/>
    </row>
    <row r="1956" spans="1:5">
      <c r="A1956" s="49"/>
      <c r="B1956" s="50"/>
      <c r="C1956" s="50"/>
      <c r="D1956" s="51"/>
      <c r="E1956" s="49"/>
    </row>
    <row r="1957" spans="1:5">
      <c r="A1957" s="49"/>
      <c r="B1957" s="50"/>
      <c r="C1957" s="50"/>
      <c r="D1957" s="51"/>
      <c r="E1957" s="49"/>
    </row>
    <row r="1958" spans="1:5">
      <c r="A1958" s="49"/>
      <c r="B1958" s="50"/>
      <c r="C1958" s="50"/>
      <c r="D1958" s="51"/>
      <c r="E1958" s="49"/>
    </row>
    <row r="1959" spans="1:5">
      <c r="A1959" s="49"/>
      <c r="B1959" s="50"/>
      <c r="C1959" s="50"/>
      <c r="D1959" s="51"/>
      <c r="E1959" s="49"/>
    </row>
    <row r="1960" spans="1:5">
      <c r="A1960" s="49"/>
      <c r="B1960" s="50"/>
      <c r="C1960" s="50"/>
      <c r="D1960" s="51"/>
      <c r="E1960" s="49"/>
    </row>
    <row r="1961" spans="1:5">
      <c r="A1961" s="49"/>
      <c r="B1961" s="50"/>
      <c r="C1961" s="50"/>
      <c r="D1961" s="51"/>
      <c r="E1961" s="49"/>
    </row>
    <row r="1962" spans="1:5">
      <c r="A1962" s="49"/>
      <c r="B1962" s="50"/>
      <c r="C1962" s="50"/>
      <c r="D1962" s="51"/>
      <c r="E1962" s="49"/>
    </row>
    <row r="1963" spans="1:5">
      <c r="A1963" s="49"/>
      <c r="B1963" s="50"/>
      <c r="C1963" s="50"/>
      <c r="D1963" s="51"/>
      <c r="E1963" s="49"/>
    </row>
    <row r="1964" spans="1:5">
      <c r="A1964" s="49"/>
      <c r="B1964" s="50"/>
      <c r="C1964" s="50"/>
      <c r="D1964" s="51"/>
      <c r="E1964" s="49"/>
    </row>
    <row r="1965" spans="1:5">
      <c r="A1965" s="49"/>
      <c r="B1965" s="50"/>
      <c r="C1965" s="50"/>
      <c r="D1965" s="51"/>
      <c r="E1965" s="49"/>
    </row>
    <row r="1966" spans="1:5">
      <c r="A1966" s="49"/>
      <c r="B1966" s="50"/>
      <c r="C1966" s="50"/>
      <c r="D1966" s="51"/>
      <c r="E1966" s="49"/>
    </row>
    <row r="1967" spans="1:5">
      <c r="A1967" s="49"/>
      <c r="B1967" s="50"/>
      <c r="C1967" s="50"/>
      <c r="D1967" s="51"/>
      <c r="E1967" s="49"/>
    </row>
    <row r="1968" spans="1:5">
      <c r="A1968" s="49"/>
      <c r="B1968" s="50"/>
      <c r="C1968" s="50"/>
      <c r="D1968" s="51"/>
      <c r="E1968" s="49"/>
    </row>
    <row r="1969" spans="1:5">
      <c r="A1969" s="49"/>
      <c r="B1969" s="50"/>
      <c r="C1969" s="50"/>
      <c r="D1969" s="51"/>
      <c r="E1969" s="49"/>
    </row>
    <row r="1970" spans="1:5">
      <c r="A1970" s="49"/>
      <c r="B1970" s="50"/>
      <c r="C1970" s="50"/>
      <c r="D1970" s="51"/>
      <c r="E1970" s="49"/>
    </row>
    <row r="1971" spans="1:5">
      <c r="A1971" s="49"/>
      <c r="B1971" s="50"/>
      <c r="C1971" s="50"/>
      <c r="D1971" s="51"/>
      <c r="E1971" s="49"/>
    </row>
    <row r="1972" spans="1:5">
      <c r="A1972" s="49"/>
      <c r="B1972" s="50"/>
      <c r="C1972" s="50"/>
      <c r="D1972" s="51"/>
      <c r="E1972" s="49"/>
    </row>
    <row r="1973" spans="1:5">
      <c r="A1973" s="49"/>
      <c r="B1973" s="50"/>
      <c r="C1973" s="50"/>
      <c r="D1973" s="51"/>
      <c r="E1973" s="49"/>
    </row>
    <row r="1974" spans="1:5">
      <c r="A1974" s="49"/>
      <c r="B1974" s="50"/>
      <c r="C1974" s="50"/>
      <c r="D1974" s="51"/>
      <c r="E1974" s="49"/>
    </row>
    <row r="1975" spans="1:5">
      <c r="A1975" s="49"/>
      <c r="B1975" s="50"/>
      <c r="C1975" s="50"/>
      <c r="D1975" s="51"/>
      <c r="E1975" s="49"/>
    </row>
    <row r="1976" spans="1:5">
      <c r="A1976" s="49"/>
      <c r="B1976" s="50"/>
      <c r="C1976" s="50"/>
      <c r="D1976" s="51"/>
      <c r="E1976" s="49"/>
    </row>
    <row r="1977" spans="1:5">
      <c r="A1977" s="49"/>
      <c r="B1977" s="50"/>
      <c r="C1977" s="50"/>
      <c r="D1977" s="51"/>
      <c r="E1977" s="49"/>
    </row>
    <row r="1978" spans="1:5">
      <c r="A1978" s="49"/>
      <c r="B1978" s="50"/>
      <c r="C1978" s="50"/>
      <c r="D1978" s="51"/>
      <c r="E1978" s="49"/>
    </row>
    <row r="1979" spans="1:5">
      <c r="A1979" s="49"/>
      <c r="B1979" s="50"/>
      <c r="C1979" s="50"/>
      <c r="D1979" s="51"/>
      <c r="E1979" s="49"/>
    </row>
    <row r="1980" spans="1:5">
      <c r="A1980" s="49"/>
      <c r="B1980" s="50"/>
      <c r="C1980" s="50"/>
      <c r="D1980" s="51"/>
      <c r="E1980" s="49"/>
    </row>
    <row r="1981" spans="1:5">
      <c r="A1981" s="49"/>
      <c r="B1981" s="50"/>
      <c r="C1981" s="50"/>
      <c r="D1981" s="51"/>
      <c r="E1981" s="49"/>
    </row>
    <row r="1982" spans="1:5">
      <c r="A1982" s="49"/>
      <c r="B1982" s="50"/>
      <c r="C1982" s="50"/>
      <c r="D1982" s="51"/>
      <c r="E1982" s="49"/>
    </row>
    <row r="1983" spans="1:5">
      <c r="A1983" s="49"/>
      <c r="B1983" s="50"/>
      <c r="C1983" s="50"/>
      <c r="D1983" s="51"/>
      <c r="E1983" s="49"/>
    </row>
    <row r="1984" spans="1:5">
      <c r="A1984" s="49"/>
      <c r="B1984" s="50"/>
      <c r="C1984" s="50"/>
      <c r="D1984" s="51"/>
      <c r="E1984" s="49"/>
    </row>
    <row r="1985" spans="1:5">
      <c r="A1985" s="49"/>
      <c r="B1985" s="50"/>
      <c r="C1985" s="50"/>
      <c r="D1985" s="51"/>
      <c r="E1985" s="49"/>
    </row>
    <row r="1986" spans="1:5">
      <c r="A1986" s="49"/>
      <c r="B1986" s="50"/>
      <c r="C1986" s="50"/>
      <c r="D1986" s="51"/>
      <c r="E1986" s="49"/>
    </row>
    <row r="1987" spans="1:5">
      <c r="A1987" s="49"/>
      <c r="B1987" s="50"/>
      <c r="C1987" s="50"/>
      <c r="D1987" s="51"/>
      <c r="E1987" s="49"/>
    </row>
    <row r="1988" spans="1:5">
      <c r="A1988" s="49"/>
      <c r="B1988" s="50"/>
      <c r="C1988" s="50"/>
      <c r="D1988" s="51"/>
      <c r="E1988" s="49"/>
    </row>
    <row r="1989" spans="1:5">
      <c r="A1989" s="49"/>
      <c r="B1989" s="50"/>
      <c r="C1989" s="50"/>
      <c r="D1989" s="51"/>
      <c r="E1989" s="49"/>
    </row>
    <row r="1990" spans="1:5">
      <c r="A1990" s="49"/>
      <c r="B1990" s="50"/>
      <c r="C1990" s="50"/>
      <c r="D1990" s="51"/>
      <c r="E1990" s="49"/>
    </row>
    <row r="1991" spans="1:5">
      <c r="A1991" s="49"/>
      <c r="B1991" s="50"/>
      <c r="C1991" s="50"/>
      <c r="D1991" s="51"/>
      <c r="E1991" s="49"/>
    </row>
    <row r="1992" spans="1:5">
      <c r="A1992" s="49"/>
      <c r="B1992" s="50"/>
      <c r="C1992" s="50"/>
      <c r="D1992" s="51"/>
      <c r="E1992" s="49"/>
    </row>
    <row r="1993" spans="1:5">
      <c r="A1993" s="49"/>
      <c r="B1993" s="50"/>
      <c r="C1993" s="50"/>
      <c r="D1993" s="51"/>
      <c r="E1993" s="49"/>
    </row>
    <row r="1994" spans="1:5">
      <c r="A1994" s="49"/>
      <c r="B1994" s="50"/>
      <c r="C1994" s="50"/>
      <c r="D1994" s="51"/>
      <c r="E1994" s="49"/>
    </row>
    <row r="1995" spans="1:5">
      <c r="A1995" s="49"/>
      <c r="B1995" s="50"/>
      <c r="C1995" s="50"/>
      <c r="D1995" s="51"/>
      <c r="E1995" s="49"/>
    </row>
    <row r="1996" spans="1:5">
      <c r="A1996" s="49"/>
      <c r="B1996" s="50"/>
      <c r="C1996" s="50"/>
      <c r="D1996" s="51"/>
      <c r="E1996" s="49"/>
    </row>
    <row r="1997" spans="1:5">
      <c r="A1997" s="49"/>
      <c r="B1997" s="50"/>
      <c r="C1997" s="50"/>
      <c r="D1997" s="51"/>
      <c r="E1997" s="49"/>
    </row>
    <row r="1998" spans="1:5">
      <c r="A1998" s="49"/>
      <c r="B1998" s="50"/>
      <c r="C1998" s="50"/>
      <c r="D1998" s="51"/>
      <c r="E1998" s="49"/>
    </row>
    <row r="1999" spans="1:5">
      <c r="A1999" s="49"/>
      <c r="B1999" s="50"/>
      <c r="C1999" s="50"/>
      <c r="D1999" s="51"/>
      <c r="E1999" s="49"/>
    </row>
    <row r="2000" spans="1:5">
      <c r="A2000" s="49"/>
      <c r="B2000" s="50"/>
      <c r="C2000" s="50"/>
      <c r="D2000" s="51"/>
      <c r="E2000" s="49"/>
    </row>
    <row r="2001" spans="1:5">
      <c r="A2001" s="49"/>
      <c r="B2001" s="50"/>
      <c r="C2001" s="50"/>
      <c r="D2001" s="51"/>
      <c r="E2001" s="49"/>
    </row>
    <row r="2002" spans="1:5">
      <c r="A2002" s="49"/>
      <c r="B2002" s="50"/>
      <c r="C2002" s="50"/>
      <c r="D2002" s="51"/>
      <c r="E2002" s="49"/>
    </row>
    <row r="2003" spans="1:5">
      <c r="A2003" s="49"/>
      <c r="B2003" s="50"/>
      <c r="C2003" s="50"/>
      <c r="D2003" s="51"/>
      <c r="E2003" s="49"/>
    </row>
    <row r="2004" spans="1:5">
      <c r="A2004" s="49"/>
      <c r="B2004" s="50"/>
      <c r="C2004" s="50"/>
      <c r="D2004" s="51"/>
      <c r="E2004" s="49"/>
    </row>
    <row r="2005" spans="1:5">
      <c r="A2005" s="49"/>
      <c r="B2005" s="50"/>
      <c r="C2005" s="50"/>
      <c r="D2005" s="51"/>
      <c r="E2005" s="49"/>
    </row>
    <row r="2006" spans="1:5">
      <c r="A2006" s="49"/>
      <c r="B2006" s="50"/>
      <c r="C2006" s="50"/>
      <c r="D2006" s="51"/>
      <c r="E2006" s="49"/>
    </row>
    <row r="2007" spans="1:5">
      <c r="A2007" s="49"/>
      <c r="B2007" s="50"/>
      <c r="C2007" s="50"/>
      <c r="D2007" s="51"/>
      <c r="E2007" s="49"/>
    </row>
    <row r="2008" spans="1:5">
      <c r="A2008" s="49"/>
      <c r="B2008" s="50"/>
      <c r="C2008" s="50"/>
      <c r="D2008" s="51"/>
      <c r="E2008" s="49"/>
    </row>
    <row r="2009" spans="1:5">
      <c r="A2009" s="49"/>
      <c r="B2009" s="50"/>
      <c r="C2009" s="50"/>
      <c r="D2009" s="51"/>
      <c r="E2009" s="49"/>
    </row>
    <row r="2010" spans="1:5">
      <c r="A2010" s="49"/>
      <c r="B2010" s="50"/>
      <c r="C2010" s="50"/>
      <c r="D2010" s="51"/>
      <c r="E2010" s="49"/>
    </row>
    <row r="2011" spans="1:5">
      <c r="A2011" s="49"/>
      <c r="B2011" s="50"/>
      <c r="C2011" s="50"/>
      <c r="D2011" s="51"/>
      <c r="E2011" s="49"/>
    </row>
    <row r="2012" spans="1:5">
      <c r="A2012" s="49"/>
      <c r="B2012" s="50"/>
      <c r="C2012" s="50"/>
      <c r="D2012" s="51"/>
      <c r="E2012" s="49"/>
    </row>
    <row r="2013" spans="1:5">
      <c r="A2013" s="49"/>
      <c r="B2013" s="50"/>
      <c r="C2013" s="50"/>
      <c r="D2013" s="51"/>
      <c r="E2013" s="49"/>
    </row>
    <row r="2014" spans="1:5">
      <c r="A2014" s="49"/>
      <c r="B2014" s="50"/>
      <c r="C2014" s="50"/>
      <c r="D2014" s="51"/>
      <c r="E2014" s="49"/>
    </row>
    <row r="2015" spans="1:5">
      <c r="A2015" s="49"/>
      <c r="B2015" s="50"/>
      <c r="C2015" s="50"/>
      <c r="D2015" s="51"/>
      <c r="E2015" s="49"/>
    </row>
    <row r="2016" spans="1:5">
      <c r="A2016" s="49"/>
      <c r="B2016" s="50"/>
      <c r="C2016" s="50"/>
      <c r="D2016" s="51"/>
      <c r="E2016" s="49"/>
    </row>
    <row r="2017" spans="1:5">
      <c r="A2017" s="49"/>
      <c r="B2017" s="50"/>
      <c r="C2017" s="50"/>
      <c r="D2017" s="51"/>
      <c r="E2017" s="49"/>
    </row>
    <row r="2018" spans="1:5">
      <c r="A2018" s="49"/>
      <c r="B2018" s="50"/>
      <c r="C2018" s="50"/>
      <c r="D2018" s="51"/>
      <c r="E2018" s="49"/>
    </row>
    <row r="2019" spans="1:5">
      <c r="A2019" s="49"/>
      <c r="B2019" s="50"/>
      <c r="C2019" s="50"/>
      <c r="D2019" s="51"/>
      <c r="E2019" s="49"/>
    </row>
    <row r="2020" spans="1:5">
      <c r="A2020" s="49"/>
      <c r="B2020" s="50"/>
      <c r="C2020" s="50"/>
      <c r="D2020" s="51"/>
      <c r="E2020" s="49"/>
    </row>
    <row r="2021" spans="1:5">
      <c r="A2021" s="49"/>
      <c r="B2021" s="50"/>
      <c r="C2021" s="50"/>
      <c r="D2021" s="51"/>
      <c r="E2021" s="49"/>
    </row>
    <row r="2022" spans="1:5">
      <c r="A2022" s="49"/>
      <c r="B2022" s="50"/>
      <c r="C2022" s="50"/>
      <c r="D2022" s="51"/>
      <c r="E2022" s="49"/>
    </row>
    <row r="2023" spans="1:5">
      <c r="A2023" s="49"/>
      <c r="B2023" s="50"/>
      <c r="C2023" s="50"/>
      <c r="D2023" s="51"/>
      <c r="E2023" s="49"/>
    </row>
    <row r="2024" spans="1:5">
      <c r="A2024" s="49"/>
      <c r="B2024" s="50"/>
      <c r="C2024" s="50"/>
      <c r="D2024" s="51"/>
      <c r="E2024" s="49"/>
    </row>
    <row r="2025" spans="1:5">
      <c r="A2025" s="49"/>
      <c r="B2025" s="50"/>
      <c r="C2025" s="50"/>
      <c r="D2025" s="51"/>
      <c r="E2025" s="49"/>
    </row>
    <row r="2026" spans="1:5">
      <c r="A2026" s="49"/>
      <c r="B2026" s="50"/>
      <c r="C2026" s="50"/>
      <c r="D2026" s="51"/>
      <c r="E2026" s="49"/>
    </row>
    <row r="2027" spans="1:5">
      <c r="A2027" s="49"/>
      <c r="B2027" s="50"/>
      <c r="C2027" s="50"/>
      <c r="D2027" s="51"/>
      <c r="E2027" s="49"/>
    </row>
    <row r="2028" spans="1:5">
      <c r="A2028" s="49"/>
      <c r="B2028" s="50"/>
      <c r="C2028" s="50"/>
      <c r="D2028" s="51"/>
      <c r="E2028" s="49"/>
    </row>
    <row r="2029" spans="1:5">
      <c r="A2029" s="49"/>
      <c r="B2029" s="50"/>
      <c r="C2029" s="50"/>
      <c r="D2029" s="51"/>
      <c r="E2029" s="49"/>
    </row>
    <row r="2030" spans="1:5">
      <c r="A2030" s="49"/>
      <c r="B2030" s="50"/>
      <c r="C2030" s="50"/>
      <c r="D2030" s="51"/>
      <c r="E2030" s="49"/>
    </row>
    <row r="2031" spans="1:5">
      <c r="A2031" s="49"/>
      <c r="B2031" s="50"/>
      <c r="C2031" s="50"/>
      <c r="D2031" s="51"/>
      <c r="E2031" s="49"/>
    </row>
    <row r="2032" spans="1:5">
      <c r="A2032" s="49"/>
      <c r="B2032" s="50"/>
      <c r="C2032" s="50"/>
      <c r="D2032" s="51"/>
      <c r="E2032" s="49"/>
    </row>
    <row r="2033" spans="1:5">
      <c r="A2033" s="49"/>
      <c r="B2033" s="50"/>
      <c r="C2033" s="50"/>
      <c r="D2033" s="51"/>
      <c r="E2033" s="49"/>
    </row>
    <row r="2034" spans="1:5">
      <c r="A2034" s="49"/>
      <c r="B2034" s="50"/>
      <c r="C2034" s="50"/>
      <c r="D2034" s="51"/>
      <c r="E2034" s="49"/>
    </row>
    <row r="2035" spans="1:5">
      <c r="A2035" s="49"/>
      <c r="B2035" s="50"/>
      <c r="C2035" s="50"/>
      <c r="D2035" s="51"/>
      <c r="E2035" s="49"/>
    </row>
    <row r="2036" spans="1:5">
      <c r="A2036" s="49"/>
      <c r="B2036" s="50"/>
      <c r="C2036" s="50"/>
      <c r="D2036" s="51"/>
      <c r="E2036" s="49"/>
    </row>
    <row r="2037" spans="1:5">
      <c r="A2037" s="49"/>
      <c r="B2037" s="50"/>
      <c r="C2037" s="50"/>
      <c r="D2037" s="51"/>
      <c r="E2037" s="49"/>
    </row>
    <row r="2038" spans="1:5">
      <c r="A2038" s="49"/>
      <c r="B2038" s="50"/>
      <c r="C2038" s="50"/>
      <c r="D2038" s="51"/>
      <c r="E2038" s="49"/>
    </row>
    <row r="2039" spans="1:5">
      <c r="A2039" s="49"/>
      <c r="B2039" s="50"/>
      <c r="C2039" s="50"/>
      <c r="D2039" s="51"/>
      <c r="E2039" s="49"/>
    </row>
    <row r="2040" spans="1:5">
      <c r="A2040" s="49"/>
      <c r="B2040" s="50"/>
      <c r="C2040" s="50"/>
      <c r="D2040" s="51"/>
      <c r="E2040" s="49"/>
    </row>
    <row r="2041" spans="1:5">
      <c r="A2041" s="49"/>
      <c r="B2041" s="50"/>
      <c r="C2041" s="50"/>
      <c r="D2041" s="51"/>
      <c r="E2041" s="49"/>
    </row>
    <row r="2042" spans="1:5">
      <c r="A2042" s="49"/>
      <c r="B2042" s="50"/>
      <c r="C2042" s="50"/>
      <c r="D2042" s="51"/>
      <c r="E2042" s="49"/>
    </row>
    <row r="2043" spans="1:5">
      <c r="A2043" s="49"/>
      <c r="B2043" s="50"/>
      <c r="C2043" s="50"/>
      <c r="D2043" s="51"/>
      <c r="E2043" s="49"/>
    </row>
    <row r="2044" spans="1:5">
      <c r="A2044" s="49"/>
      <c r="B2044" s="50"/>
      <c r="C2044" s="50"/>
      <c r="D2044" s="51"/>
      <c r="E2044" s="49"/>
    </row>
    <row r="2045" spans="1:5">
      <c r="A2045" s="49"/>
      <c r="B2045" s="50"/>
      <c r="C2045" s="50"/>
      <c r="D2045" s="51"/>
      <c r="E2045" s="49"/>
    </row>
    <row r="2046" spans="1:5">
      <c r="A2046" s="49"/>
      <c r="B2046" s="50"/>
      <c r="C2046" s="50"/>
      <c r="D2046" s="51"/>
      <c r="E2046" s="49"/>
    </row>
    <row r="2047" spans="1:5">
      <c r="A2047" s="49"/>
      <c r="B2047" s="50"/>
      <c r="C2047" s="50"/>
      <c r="D2047" s="51"/>
      <c r="E2047" s="49"/>
    </row>
    <row r="2048" spans="1:5">
      <c r="A2048" s="49"/>
      <c r="B2048" s="50"/>
      <c r="C2048" s="50"/>
      <c r="D2048" s="51"/>
      <c r="E2048" s="49"/>
    </row>
    <row r="2049" spans="1:5">
      <c r="A2049" s="49"/>
      <c r="B2049" s="50"/>
      <c r="C2049" s="50"/>
      <c r="D2049" s="51"/>
      <c r="E2049" s="49"/>
    </row>
    <row r="2050" spans="1:5">
      <c r="A2050" s="49"/>
      <c r="B2050" s="50"/>
      <c r="C2050" s="50"/>
      <c r="D2050" s="51"/>
      <c r="E2050" s="49"/>
    </row>
    <row r="2051" spans="1:5">
      <c r="A2051" s="49"/>
      <c r="B2051" s="50"/>
      <c r="C2051" s="50"/>
      <c r="D2051" s="51"/>
      <c r="E2051" s="49"/>
    </row>
    <row r="2052" spans="1:5">
      <c r="A2052" s="49"/>
      <c r="B2052" s="50"/>
      <c r="C2052" s="50"/>
      <c r="D2052" s="51"/>
      <c r="E2052" s="49"/>
    </row>
    <row r="2053" spans="1:5">
      <c r="A2053" s="49"/>
      <c r="B2053" s="50"/>
      <c r="C2053" s="50"/>
      <c r="D2053" s="51"/>
      <c r="E2053" s="49"/>
    </row>
    <row r="2054" spans="1:5">
      <c r="A2054" s="49"/>
      <c r="B2054" s="50"/>
      <c r="C2054" s="50"/>
      <c r="D2054" s="51"/>
      <c r="E2054" s="49"/>
    </row>
    <row r="2055" spans="1:5">
      <c r="A2055" s="49"/>
      <c r="B2055" s="50"/>
      <c r="C2055" s="50"/>
      <c r="D2055" s="51"/>
      <c r="E2055" s="49"/>
    </row>
    <row r="2056" spans="1:5">
      <c r="A2056" s="49"/>
      <c r="B2056" s="50"/>
      <c r="C2056" s="50"/>
      <c r="D2056" s="51"/>
      <c r="E2056" s="49"/>
    </row>
    <row r="2057" spans="1:5">
      <c r="A2057" s="49"/>
      <c r="B2057" s="50"/>
      <c r="C2057" s="50"/>
      <c r="D2057" s="51"/>
      <c r="E2057" s="49"/>
    </row>
    <row r="2058" spans="1:5">
      <c r="A2058" s="49"/>
      <c r="B2058" s="50"/>
      <c r="C2058" s="50"/>
      <c r="D2058" s="51"/>
      <c r="E2058" s="49"/>
    </row>
    <row r="2059" spans="1:5">
      <c r="A2059" s="49"/>
      <c r="B2059" s="50"/>
      <c r="C2059" s="50"/>
      <c r="D2059" s="51"/>
      <c r="E2059" s="49"/>
    </row>
    <row r="2060" spans="1:5">
      <c r="A2060" s="49"/>
      <c r="B2060" s="50"/>
      <c r="C2060" s="50"/>
      <c r="D2060" s="51"/>
      <c r="E2060" s="49"/>
    </row>
    <row r="2061" spans="1:5">
      <c r="A2061" s="49"/>
      <c r="B2061" s="50"/>
      <c r="C2061" s="50"/>
      <c r="D2061" s="51"/>
      <c r="E2061" s="49"/>
    </row>
    <row r="2062" spans="1:5">
      <c r="A2062" s="49"/>
      <c r="B2062" s="50"/>
      <c r="C2062" s="50"/>
      <c r="D2062" s="51"/>
      <c r="E2062" s="49"/>
    </row>
    <row r="2063" spans="1:5">
      <c r="A2063" s="49"/>
      <c r="B2063" s="50"/>
      <c r="C2063" s="50"/>
      <c r="D2063" s="51"/>
      <c r="E2063" s="49"/>
    </row>
    <row r="2064" spans="1:5">
      <c r="A2064" s="49"/>
      <c r="B2064" s="50"/>
      <c r="C2064" s="50"/>
      <c r="D2064" s="51"/>
      <c r="E2064" s="49"/>
    </row>
    <row r="2065" spans="1:5">
      <c r="A2065" s="49"/>
      <c r="B2065" s="50"/>
      <c r="C2065" s="50"/>
      <c r="D2065" s="51"/>
      <c r="E2065" s="49"/>
    </row>
    <row r="2066" spans="1:5">
      <c r="A2066" s="49"/>
      <c r="B2066" s="50"/>
      <c r="C2066" s="50"/>
      <c r="D2066" s="51"/>
      <c r="E2066" s="49"/>
    </row>
    <row r="2067" spans="1:5">
      <c r="A2067" s="49"/>
      <c r="B2067" s="50"/>
      <c r="C2067" s="50"/>
      <c r="D2067" s="51"/>
      <c r="E2067" s="49"/>
    </row>
    <row r="2068" spans="1:5">
      <c r="A2068" s="49"/>
      <c r="B2068" s="50"/>
      <c r="C2068" s="50"/>
      <c r="D2068" s="51"/>
      <c r="E2068" s="49"/>
    </row>
    <row r="2069" spans="1:5">
      <c r="A2069" s="49"/>
      <c r="B2069" s="50"/>
      <c r="C2069" s="50"/>
      <c r="D2069" s="51"/>
      <c r="E2069" s="49"/>
    </row>
    <row r="2070" spans="1:5">
      <c r="A2070" s="49"/>
      <c r="B2070" s="50"/>
      <c r="C2070" s="50"/>
      <c r="D2070" s="51"/>
      <c r="E2070" s="49"/>
    </row>
    <row r="2071" spans="1:5">
      <c r="A2071" s="49"/>
      <c r="B2071" s="50"/>
      <c r="C2071" s="50"/>
      <c r="D2071" s="51"/>
      <c r="E2071" s="49"/>
    </row>
    <row r="2072" spans="1:5">
      <c r="A2072" s="49"/>
      <c r="B2072" s="50"/>
      <c r="C2072" s="50"/>
      <c r="D2072" s="51"/>
      <c r="E2072" s="49"/>
    </row>
    <row r="2073" spans="1:5">
      <c r="A2073" s="49"/>
      <c r="B2073" s="50"/>
      <c r="C2073" s="50"/>
      <c r="D2073" s="51"/>
      <c r="E2073" s="49"/>
    </row>
    <row r="2074" spans="1:5">
      <c r="A2074" s="49"/>
      <c r="B2074" s="50"/>
      <c r="C2074" s="50"/>
      <c r="D2074" s="51"/>
      <c r="E2074" s="49"/>
    </row>
    <row r="2075" spans="1:5">
      <c r="A2075" s="49"/>
      <c r="B2075" s="50"/>
      <c r="C2075" s="50"/>
      <c r="D2075" s="51"/>
      <c r="E2075" s="49"/>
    </row>
    <row r="2076" spans="1:5">
      <c r="A2076" s="49"/>
      <c r="B2076" s="50"/>
      <c r="C2076" s="50"/>
      <c r="D2076" s="51"/>
      <c r="E2076" s="49"/>
    </row>
    <row r="2077" spans="1:5">
      <c r="A2077" s="49"/>
      <c r="B2077" s="50"/>
      <c r="C2077" s="50"/>
      <c r="D2077" s="51"/>
      <c r="E2077" s="49"/>
    </row>
    <row r="2078" spans="1:5">
      <c r="A2078" s="49"/>
      <c r="B2078" s="50"/>
      <c r="C2078" s="50"/>
      <c r="D2078" s="51"/>
      <c r="E2078" s="49"/>
    </row>
    <row r="2079" spans="1:5">
      <c r="A2079" s="49"/>
      <c r="B2079" s="50"/>
      <c r="C2079" s="50"/>
      <c r="D2079" s="51"/>
      <c r="E2079" s="49"/>
    </row>
    <row r="2080" spans="1:5">
      <c r="A2080" s="49"/>
      <c r="B2080" s="50"/>
      <c r="C2080" s="50"/>
      <c r="D2080" s="51"/>
      <c r="E2080" s="49"/>
    </row>
    <row r="2081" spans="1:5">
      <c r="A2081" s="49"/>
      <c r="B2081" s="50"/>
      <c r="C2081" s="50"/>
      <c r="D2081" s="51"/>
      <c r="E2081" s="49"/>
    </row>
    <row r="2082" spans="1:5">
      <c r="A2082" s="49"/>
      <c r="B2082" s="50"/>
      <c r="C2082" s="50"/>
      <c r="D2082" s="51"/>
      <c r="E2082" s="49"/>
    </row>
    <row r="2083" spans="1:5">
      <c r="A2083" s="49"/>
      <c r="B2083" s="50"/>
      <c r="C2083" s="50"/>
      <c r="D2083" s="51"/>
      <c r="E2083" s="49"/>
    </row>
    <row r="2084" spans="1:5">
      <c r="A2084" s="49"/>
      <c r="B2084" s="50"/>
      <c r="C2084" s="50"/>
      <c r="D2084" s="51"/>
      <c r="E2084" s="49"/>
    </row>
    <row r="2085" spans="1:5">
      <c r="A2085" s="49"/>
      <c r="B2085" s="50"/>
      <c r="C2085" s="50"/>
      <c r="D2085" s="51"/>
      <c r="E2085" s="49"/>
    </row>
    <row r="2086" spans="1:5">
      <c r="A2086" s="49"/>
      <c r="B2086" s="50"/>
      <c r="C2086" s="50"/>
      <c r="D2086" s="51"/>
      <c r="E2086" s="49"/>
    </row>
    <row r="2087" spans="1:5">
      <c r="A2087" s="49"/>
      <c r="B2087" s="50"/>
      <c r="C2087" s="50"/>
      <c r="D2087" s="51"/>
      <c r="E2087" s="49"/>
    </row>
    <row r="2088" spans="1:5">
      <c r="A2088" s="49"/>
      <c r="B2088" s="50"/>
      <c r="C2088" s="50"/>
      <c r="D2088" s="51"/>
      <c r="E2088" s="49"/>
    </row>
    <row r="2089" spans="1:5">
      <c r="A2089" s="49"/>
      <c r="B2089" s="50"/>
      <c r="C2089" s="50"/>
      <c r="D2089" s="51"/>
      <c r="E2089" s="49"/>
    </row>
    <row r="2090" spans="1:5">
      <c r="A2090" s="49"/>
      <c r="B2090" s="50"/>
      <c r="C2090" s="50"/>
      <c r="D2090" s="51"/>
      <c r="E2090" s="49"/>
    </row>
    <row r="2091" spans="1:5">
      <c r="A2091" s="49"/>
      <c r="B2091" s="50"/>
      <c r="C2091" s="50"/>
      <c r="D2091" s="51"/>
      <c r="E2091" s="49"/>
    </row>
    <row r="2092" spans="1:5">
      <c r="A2092" s="49"/>
      <c r="B2092" s="50"/>
      <c r="C2092" s="50"/>
      <c r="D2092" s="51"/>
      <c r="E2092" s="49"/>
    </row>
    <row r="2093" spans="1:5">
      <c r="A2093" s="49"/>
      <c r="B2093" s="50"/>
      <c r="C2093" s="50"/>
      <c r="D2093" s="51"/>
      <c r="E2093" s="49"/>
    </row>
    <row r="2094" spans="1:5">
      <c r="A2094" s="49"/>
      <c r="B2094" s="50"/>
      <c r="C2094" s="50"/>
      <c r="D2094" s="51"/>
      <c r="E2094" s="49"/>
    </row>
    <row r="2095" spans="1:5">
      <c r="A2095" s="49"/>
      <c r="B2095" s="50"/>
      <c r="C2095" s="50"/>
      <c r="D2095" s="51"/>
      <c r="E2095" s="49"/>
    </row>
    <row r="2096" spans="1:5">
      <c r="A2096" s="49"/>
      <c r="B2096" s="50"/>
      <c r="C2096" s="50"/>
      <c r="D2096" s="51"/>
      <c r="E2096" s="49"/>
    </row>
    <row r="2097" spans="1:5">
      <c r="A2097" s="49"/>
      <c r="B2097" s="50"/>
      <c r="C2097" s="50"/>
      <c r="D2097" s="51"/>
      <c r="E2097" s="49"/>
    </row>
    <row r="2098" spans="1:5">
      <c r="A2098" s="49"/>
      <c r="B2098" s="50"/>
      <c r="C2098" s="50"/>
      <c r="D2098" s="51"/>
      <c r="E2098" s="49"/>
    </row>
    <row r="2099" spans="1:5">
      <c r="A2099" s="49"/>
      <c r="B2099" s="50"/>
      <c r="C2099" s="50"/>
      <c r="D2099" s="51"/>
      <c r="E2099" s="49"/>
    </row>
    <row r="2100" spans="1:5">
      <c r="A2100" s="49"/>
      <c r="B2100" s="50"/>
      <c r="C2100" s="50"/>
      <c r="D2100" s="51"/>
      <c r="E2100" s="49"/>
    </row>
    <row r="2101" spans="1:5">
      <c r="A2101" s="49"/>
      <c r="B2101" s="50"/>
      <c r="C2101" s="50"/>
      <c r="D2101" s="51"/>
      <c r="E2101" s="49"/>
    </row>
    <row r="2102" spans="1:5">
      <c r="A2102" s="49"/>
      <c r="B2102" s="50"/>
      <c r="C2102" s="50"/>
      <c r="D2102" s="51"/>
      <c r="E2102" s="49"/>
    </row>
    <row r="2103" spans="1:5">
      <c r="A2103" s="49"/>
      <c r="B2103" s="50"/>
      <c r="C2103" s="50"/>
      <c r="D2103" s="51"/>
      <c r="E2103" s="49"/>
    </row>
    <row r="2104" spans="1:5">
      <c r="A2104" s="49"/>
      <c r="B2104" s="50"/>
      <c r="C2104" s="50"/>
      <c r="D2104" s="51"/>
      <c r="E2104" s="49"/>
    </row>
    <row r="2105" spans="1:5">
      <c r="A2105" s="49"/>
      <c r="B2105" s="50"/>
      <c r="C2105" s="50"/>
      <c r="D2105" s="51"/>
      <c r="E2105" s="49"/>
    </row>
    <row r="2106" spans="1:5">
      <c r="A2106" s="49"/>
      <c r="B2106" s="50"/>
      <c r="C2106" s="50"/>
      <c r="D2106" s="51"/>
      <c r="E2106" s="49"/>
    </row>
    <row r="2107" spans="1:5">
      <c r="A2107" s="49"/>
      <c r="B2107" s="50"/>
      <c r="C2107" s="50"/>
      <c r="D2107" s="51"/>
      <c r="E2107" s="49"/>
    </row>
    <row r="2108" spans="1:5">
      <c r="A2108" s="49"/>
      <c r="B2108" s="50"/>
      <c r="C2108" s="50"/>
      <c r="D2108" s="51"/>
      <c r="E2108" s="49"/>
    </row>
    <row r="2109" spans="1:5">
      <c r="A2109" s="49"/>
      <c r="B2109" s="50"/>
      <c r="C2109" s="50"/>
      <c r="D2109" s="51"/>
      <c r="E2109" s="49"/>
    </row>
    <row r="2110" spans="1:5">
      <c r="A2110" s="49"/>
      <c r="B2110" s="50"/>
      <c r="C2110" s="50"/>
      <c r="D2110" s="51"/>
      <c r="E2110" s="49"/>
    </row>
    <row r="2111" spans="1:5">
      <c r="A2111" s="49"/>
      <c r="B2111" s="50"/>
      <c r="C2111" s="50"/>
      <c r="D2111" s="51"/>
      <c r="E2111" s="49"/>
    </row>
    <row r="2112" spans="1:5">
      <c r="A2112" s="49"/>
      <c r="B2112" s="50"/>
      <c r="C2112" s="50"/>
      <c r="D2112" s="51"/>
      <c r="E2112" s="49"/>
    </row>
    <row r="2113" spans="1:5">
      <c r="A2113" s="49"/>
      <c r="B2113" s="50"/>
      <c r="C2113" s="50"/>
      <c r="D2113" s="51"/>
      <c r="E2113" s="49"/>
    </row>
    <row r="2114" spans="1:5">
      <c r="A2114" s="49"/>
      <c r="B2114" s="50"/>
      <c r="C2114" s="50"/>
      <c r="D2114" s="51"/>
      <c r="E2114" s="49"/>
    </row>
    <row r="2115" spans="1:5">
      <c r="A2115" s="49"/>
      <c r="B2115" s="50"/>
      <c r="C2115" s="50"/>
      <c r="D2115" s="51"/>
      <c r="E2115" s="49"/>
    </row>
    <row r="2116" spans="1:5">
      <c r="A2116" s="49"/>
      <c r="B2116" s="50"/>
      <c r="C2116" s="50"/>
      <c r="D2116" s="51"/>
      <c r="E2116" s="49"/>
    </row>
    <row r="2117" spans="1:5">
      <c r="A2117" s="49"/>
      <c r="B2117" s="50"/>
      <c r="C2117" s="50"/>
      <c r="D2117" s="51"/>
      <c r="E2117" s="49"/>
    </row>
    <row r="2118" spans="1:5">
      <c r="A2118" s="49"/>
      <c r="B2118" s="50"/>
      <c r="C2118" s="50"/>
      <c r="D2118" s="51"/>
      <c r="E2118" s="49"/>
    </row>
    <row r="2119" spans="1:5">
      <c r="A2119" s="49"/>
      <c r="B2119" s="50"/>
      <c r="C2119" s="50"/>
      <c r="D2119" s="51"/>
      <c r="E2119" s="49"/>
    </row>
    <row r="2120" spans="1:5">
      <c r="A2120" s="49"/>
      <c r="B2120" s="50"/>
      <c r="C2120" s="50"/>
      <c r="D2120" s="51"/>
      <c r="E2120" s="49"/>
    </row>
    <row r="2121" spans="1:5">
      <c r="A2121" s="49"/>
      <c r="B2121" s="50"/>
      <c r="C2121" s="50"/>
      <c r="D2121" s="51"/>
      <c r="E2121" s="49"/>
    </row>
    <row r="2122" spans="1:5">
      <c r="A2122" s="49"/>
      <c r="B2122" s="50"/>
      <c r="C2122" s="50"/>
      <c r="D2122" s="51"/>
      <c r="E2122" s="49"/>
    </row>
    <row r="2123" spans="1:5">
      <c r="A2123" s="49"/>
      <c r="B2123" s="50"/>
      <c r="C2123" s="50"/>
      <c r="D2123" s="51"/>
      <c r="E2123" s="49"/>
    </row>
    <row r="2124" spans="1:5">
      <c r="A2124" s="49"/>
      <c r="B2124" s="50"/>
      <c r="C2124" s="50"/>
      <c r="D2124" s="51"/>
      <c r="E2124" s="49"/>
    </row>
    <row r="2125" spans="1:5">
      <c r="A2125" s="49"/>
      <c r="B2125" s="50"/>
      <c r="C2125" s="50"/>
      <c r="D2125" s="51"/>
      <c r="E2125" s="49"/>
    </row>
    <row r="2126" spans="1:5">
      <c r="A2126" s="49"/>
      <c r="B2126" s="50"/>
      <c r="C2126" s="50"/>
      <c r="D2126" s="51"/>
      <c r="E2126" s="49"/>
    </row>
    <row r="2127" spans="1:5">
      <c r="A2127" s="49"/>
      <c r="B2127" s="50"/>
      <c r="C2127" s="50"/>
      <c r="D2127" s="51"/>
      <c r="E2127" s="49"/>
    </row>
    <row r="2128" spans="1:5">
      <c r="A2128" s="49"/>
      <c r="B2128" s="50"/>
      <c r="C2128" s="50"/>
      <c r="D2128" s="51"/>
      <c r="E2128" s="49"/>
    </row>
    <row r="2129" spans="1:5">
      <c r="A2129" s="49"/>
      <c r="B2129" s="50"/>
      <c r="C2129" s="50"/>
      <c r="D2129" s="51"/>
      <c r="E2129" s="49"/>
    </row>
    <row r="2130" spans="1:5">
      <c r="A2130" s="49"/>
      <c r="B2130" s="50"/>
      <c r="C2130" s="50"/>
      <c r="D2130" s="51"/>
      <c r="E2130" s="49"/>
    </row>
    <row r="2131" spans="1:5">
      <c r="A2131" s="49"/>
      <c r="B2131" s="50"/>
      <c r="C2131" s="50"/>
      <c r="D2131" s="51"/>
      <c r="E2131" s="49"/>
    </row>
    <row r="2132" spans="1:5">
      <c r="A2132" s="49"/>
      <c r="B2132" s="50"/>
      <c r="C2132" s="50"/>
      <c r="D2132" s="51"/>
      <c r="E2132" s="49"/>
    </row>
    <row r="2133" spans="1:5">
      <c r="A2133" s="49"/>
      <c r="B2133" s="50"/>
      <c r="C2133" s="50"/>
      <c r="D2133" s="51"/>
      <c r="E2133" s="49"/>
    </row>
    <row r="2134" spans="1:5">
      <c r="A2134" s="49"/>
      <c r="B2134" s="50"/>
      <c r="C2134" s="50"/>
      <c r="D2134" s="51"/>
      <c r="E2134" s="49"/>
    </row>
    <row r="2135" spans="1:5">
      <c r="A2135" s="49"/>
      <c r="B2135" s="50"/>
      <c r="C2135" s="50"/>
      <c r="D2135" s="51"/>
      <c r="E2135" s="49"/>
    </row>
    <row r="2136" spans="1:5">
      <c r="A2136" s="49"/>
      <c r="B2136" s="50"/>
      <c r="C2136" s="50"/>
      <c r="D2136" s="51"/>
      <c r="E2136" s="49"/>
    </row>
    <row r="2137" spans="1:5">
      <c r="A2137" s="49"/>
      <c r="B2137" s="50"/>
      <c r="C2137" s="50"/>
      <c r="D2137" s="51"/>
      <c r="E2137" s="49"/>
    </row>
    <row r="2138" spans="1:5">
      <c r="A2138" s="49"/>
      <c r="B2138" s="50"/>
      <c r="C2138" s="50"/>
      <c r="D2138" s="51"/>
      <c r="E2138" s="49"/>
    </row>
    <row r="2139" spans="1:5">
      <c r="A2139" s="49"/>
      <c r="B2139" s="50"/>
      <c r="C2139" s="50"/>
      <c r="D2139" s="51"/>
      <c r="E2139" s="49"/>
    </row>
    <row r="2140" spans="1:5">
      <c r="A2140" s="49"/>
      <c r="B2140" s="50"/>
      <c r="C2140" s="50"/>
      <c r="D2140" s="51"/>
      <c r="E2140" s="49"/>
    </row>
    <row r="2141" spans="1:5">
      <c r="A2141" s="49"/>
      <c r="B2141" s="50"/>
      <c r="C2141" s="50"/>
      <c r="D2141" s="51"/>
      <c r="E2141" s="49"/>
    </row>
    <row r="2142" spans="1:5">
      <c r="A2142" s="49"/>
      <c r="B2142" s="50"/>
      <c r="C2142" s="50"/>
      <c r="D2142" s="51"/>
      <c r="E2142" s="49"/>
    </row>
    <row r="2143" spans="1:5">
      <c r="A2143" s="49"/>
      <c r="B2143" s="50"/>
      <c r="C2143" s="50"/>
      <c r="D2143" s="51"/>
      <c r="E2143" s="49"/>
    </row>
    <row r="2144" spans="1:5">
      <c r="A2144" s="49"/>
      <c r="B2144" s="50"/>
      <c r="C2144" s="50"/>
      <c r="D2144" s="51"/>
      <c r="E2144" s="49"/>
    </row>
    <row r="2145" spans="1:5">
      <c r="A2145" s="49"/>
      <c r="B2145" s="50"/>
      <c r="C2145" s="50"/>
      <c r="D2145" s="51"/>
      <c r="E2145" s="49"/>
    </row>
    <row r="2146" spans="1:5">
      <c r="A2146" s="49"/>
      <c r="B2146" s="50"/>
      <c r="C2146" s="50"/>
      <c r="D2146" s="51"/>
      <c r="E2146" s="49"/>
    </row>
    <row r="2147" spans="1:5">
      <c r="A2147" s="49"/>
      <c r="B2147" s="50"/>
      <c r="C2147" s="50"/>
      <c r="D2147" s="51"/>
      <c r="E2147" s="49"/>
    </row>
    <row r="2148" spans="1:5">
      <c r="A2148" s="49"/>
      <c r="B2148" s="50"/>
      <c r="C2148" s="50"/>
      <c r="D2148" s="51"/>
      <c r="E2148" s="49"/>
    </row>
    <row r="2149" spans="1:5">
      <c r="A2149" s="49"/>
      <c r="B2149" s="50"/>
      <c r="C2149" s="50"/>
      <c r="D2149" s="51"/>
      <c r="E2149" s="49"/>
    </row>
    <row r="2150" spans="1:5">
      <c r="A2150" s="49"/>
      <c r="B2150" s="50"/>
      <c r="C2150" s="50"/>
      <c r="D2150" s="51"/>
      <c r="E2150" s="49"/>
    </row>
    <row r="2151" spans="1:5">
      <c r="A2151" s="49"/>
      <c r="B2151" s="50"/>
      <c r="C2151" s="50"/>
      <c r="D2151" s="51"/>
      <c r="E2151" s="49"/>
    </row>
    <row r="2152" spans="1:5">
      <c r="A2152" s="49"/>
      <c r="B2152" s="50"/>
      <c r="C2152" s="50"/>
      <c r="D2152" s="51"/>
      <c r="E2152" s="49"/>
    </row>
    <row r="2153" spans="1:5">
      <c r="A2153" s="49"/>
      <c r="B2153" s="50"/>
      <c r="C2153" s="50"/>
      <c r="D2153" s="51"/>
      <c r="E2153" s="49"/>
    </row>
    <row r="2154" spans="1:5">
      <c r="A2154" s="49"/>
      <c r="B2154" s="50"/>
      <c r="C2154" s="50"/>
      <c r="D2154" s="51"/>
      <c r="E2154" s="49"/>
    </row>
    <row r="2155" spans="1:5">
      <c r="A2155" s="49"/>
      <c r="B2155" s="50"/>
      <c r="C2155" s="50"/>
      <c r="D2155" s="51"/>
      <c r="E2155" s="49"/>
    </row>
    <row r="2156" spans="1:5">
      <c r="A2156" s="49"/>
      <c r="B2156" s="50"/>
      <c r="C2156" s="50"/>
      <c r="D2156" s="51"/>
      <c r="E2156" s="49"/>
    </row>
    <row r="2157" spans="1:5">
      <c r="A2157" s="49"/>
      <c r="B2157" s="50"/>
      <c r="C2157" s="50"/>
      <c r="D2157" s="51"/>
      <c r="E2157" s="49"/>
    </row>
    <row r="2158" spans="1:5">
      <c r="A2158" s="49"/>
      <c r="B2158" s="50"/>
      <c r="C2158" s="50"/>
      <c r="D2158" s="51"/>
      <c r="E2158" s="49"/>
    </row>
    <row r="2159" spans="1:5">
      <c r="A2159" s="49"/>
      <c r="B2159" s="50"/>
      <c r="C2159" s="50"/>
      <c r="D2159" s="51"/>
      <c r="E2159" s="49"/>
    </row>
    <row r="2160" spans="1:5">
      <c r="A2160" s="49"/>
      <c r="B2160" s="50"/>
      <c r="C2160" s="50"/>
      <c r="D2160" s="51"/>
      <c r="E2160" s="49"/>
    </row>
    <row r="2161" spans="1:5">
      <c r="A2161" s="49"/>
      <c r="B2161" s="50"/>
      <c r="C2161" s="50"/>
      <c r="D2161" s="51"/>
      <c r="E2161" s="49"/>
    </row>
    <row r="2162" spans="1:5">
      <c r="A2162" s="49"/>
      <c r="B2162" s="50"/>
      <c r="C2162" s="50"/>
      <c r="D2162" s="51"/>
      <c r="E2162" s="49"/>
    </row>
    <row r="2163" spans="1:5">
      <c r="A2163" s="49"/>
      <c r="B2163" s="50"/>
      <c r="C2163" s="50"/>
      <c r="D2163" s="51"/>
      <c r="E2163" s="49"/>
    </row>
    <row r="2164" spans="1:5">
      <c r="A2164" s="49"/>
      <c r="B2164" s="50"/>
      <c r="C2164" s="50"/>
      <c r="D2164" s="51"/>
      <c r="E2164" s="49"/>
    </row>
    <row r="2165" spans="1:5">
      <c r="A2165" s="49"/>
      <c r="B2165" s="50"/>
      <c r="C2165" s="50"/>
      <c r="D2165" s="51"/>
      <c r="E2165" s="49"/>
    </row>
    <row r="2166" spans="1:5">
      <c r="A2166" s="49"/>
      <c r="B2166" s="50"/>
      <c r="C2166" s="50"/>
      <c r="D2166" s="51"/>
      <c r="E2166" s="49"/>
    </row>
    <row r="2167" spans="1:5">
      <c r="A2167" s="49"/>
      <c r="B2167" s="50"/>
      <c r="C2167" s="50"/>
      <c r="D2167" s="51"/>
      <c r="E2167" s="49"/>
    </row>
    <row r="2168" spans="1:5">
      <c r="A2168" s="49"/>
      <c r="B2168" s="50"/>
      <c r="C2168" s="50"/>
      <c r="D2168" s="51"/>
      <c r="E2168" s="49"/>
    </row>
    <row r="2169" spans="1:5">
      <c r="A2169" s="49"/>
      <c r="B2169" s="50"/>
      <c r="C2169" s="50"/>
      <c r="D2169" s="51"/>
      <c r="E2169" s="49"/>
    </row>
    <row r="2170" spans="1:5">
      <c r="A2170" s="49"/>
      <c r="B2170" s="50"/>
      <c r="C2170" s="50"/>
      <c r="D2170" s="51"/>
      <c r="E2170" s="49"/>
    </row>
    <row r="2171" spans="1:5">
      <c r="A2171" s="49"/>
      <c r="B2171" s="50"/>
      <c r="C2171" s="50"/>
      <c r="D2171" s="51"/>
      <c r="E2171" s="49"/>
    </row>
    <row r="2172" spans="1:5">
      <c r="A2172" s="49"/>
      <c r="B2172" s="50"/>
      <c r="C2172" s="50"/>
      <c r="D2172" s="51"/>
      <c r="E2172" s="49"/>
    </row>
    <row r="2173" spans="1:5">
      <c r="A2173" s="49"/>
      <c r="B2173" s="50"/>
      <c r="C2173" s="50"/>
      <c r="D2173" s="51"/>
      <c r="E2173" s="49"/>
    </row>
    <row r="2174" spans="1:5">
      <c r="A2174" s="49"/>
      <c r="B2174" s="50"/>
      <c r="C2174" s="50"/>
      <c r="D2174" s="51"/>
      <c r="E2174" s="49"/>
    </row>
    <row r="2175" spans="1:5">
      <c r="A2175" s="49"/>
      <c r="B2175" s="50"/>
      <c r="C2175" s="50"/>
      <c r="D2175" s="51"/>
      <c r="E2175" s="49"/>
    </row>
    <row r="2176" spans="1:5">
      <c r="A2176" s="49"/>
      <c r="B2176" s="50"/>
      <c r="C2176" s="50"/>
      <c r="D2176" s="51"/>
      <c r="E2176" s="49"/>
    </row>
    <row r="2177" spans="1:5">
      <c r="A2177" s="49"/>
      <c r="B2177" s="50"/>
      <c r="C2177" s="50"/>
      <c r="D2177" s="51"/>
      <c r="E2177" s="49"/>
    </row>
    <row r="2178" spans="1:5">
      <c r="A2178" s="49"/>
      <c r="B2178" s="50"/>
      <c r="C2178" s="50"/>
      <c r="D2178" s="51"/>
      <c r="E2178" s="49"/>
    </row>
    <row r="2179" spans="1:5">
      <c r="A2179" s="49"/>
      <c r="B2179" s="50"/>
      <c r="C2179" s="50"/>
      <c r="D2179" s="51"/>
      <c r="E2179" s="49"/>
    </row>
    <row r="2180" spans="1:5">
      <c r="A2180" s="49"/>
      <c r="B2180" s="50"/>
      <c r="C2180" s="50"/>
      <c r="D2180" s="51"/>
      <c r="E2180" s="49"/>
    </row>
    <row r="2181" spans="1:5">
      <c r="A2181" s="49"/>
      <c r="B2181" s="50"/>
      <c r="C2181" s="50"/>
      <c r="D2181" s="51"/>
      <c r="E2181" s="49"/>
    </row>
    <row r="2182" spans="1:5">
      <c r="A2182" s="49"/>
      <c r="B2182" s="50"/>
      <c r="C2182" s="50"/>
      <c r="D2182" s="51"/>
      <c r="E2182" s="49"/>
    </row>
    <row r="2183" spans="1:5">
      <c r="A2183" s="49"/>
      <c r="B2183" s="50"/>
      <c r="C2183" s="50"/>
      <c r="D2183" s="51"/>
      <c r="E2183" s="49"/>
    </row>
    <row r="2184" spans="1:5">
      <c r="A2184" s="49"/>
      <c r="B2184" s="50"/>
      <c r="C2184" s="50"/>
      <c r="D2184" s="51"/>
      <c r="E2184" s="49"/>
    </row>
    <row r="2185" spans="1:5">
      <c r="A2185" s="49"/>
      <c r="B2185" s="50"/>
      <c r="C2185" s="50"/>
      <c r="D2185" s="51"/>
      <c r="E2185" s="49"/>
    </row>
    <row r="2186" spans="1:5">
      <c r="A2186" s="49"/>
      <c r="B2186" s="50"/>
      <c r="C2186" s="50"/>
      <c r="D2186" s="51"/>
      <c r="E2186" s="49"/>
    </row>
    <row r="2187" spans="1:5">
      <c r="A2187" s="49"/>
      <c r="B2187" s="50"/>
      <c r="C2187" s="50"/>
      <c r="D2187" s="51"/>
      <c r="E2187" s="49"/>
    </row>
    <row r="2188" spans="1:5">
      <c r="A2188" s="49"/>
      <c r="B2188" s="50"/>
      <c r="C2188" s="50"/>
      <c r="D2188" s="51"/>
      <c r="E2188" s="49"/>
    </row>
    <row r="2189" spans="1:5">
      <c r="A2189" s="49"/>
      <c r="B2189" s="50"/>
      <c r="C2189" s="50"/>
      <c r="D2189" s="51"/>
      <c r="E2189" s="49"/>
    </row>
    <row r="2190" spans="1:5">
      <c r="A2190" s="49"/>
      <c r="B2190" s="50"/>
      <c r="C2190" s="50"/>
      <c r="D2190" s="51"/>
      <c r="E2190" s="49"/>
    </row>
    <row r="2191" spans="1:5">
      <c r="A2191" s="49"/>
      <c r="B2191" s="50"/>
      <c r="C2191" s="50"/>
      <c r="D2191" s="51"/>
      <c r="E2191" s="49"/>
    </row>
    <row r="2192" spans="1:5">
      <c r="A2192" s="49"/>
      <c r="B2192" s="50"/>
      <c r="C2192" s="50"/>
      <c r="D2192" s="51"/>
      <c r="E2192" s="49"/>
    </row>
    <row r="2193" spans="1:5">
      <c r="A2193" s="49"/>
      <c r="B2193" s="50"/>
      <c r="C2193" s="50"/>
      <c r="D2193" s="51"/>
      <c r="E2193" s="49"/>
    </row>
    <row r="2194" spans="1:5">
      <c r="A2194" s="49"/>
      <c r="B2194" s="50"/>
      <c r="C2194" s="50"/>
      <c r="D2194" s="51"/>
      <c r="E2194" s="49"/>
    </row>
    <row r="2195" spans="1:5">
      <c r="A2195" s="49"/>
      <c r="B2195" s="50"/>
      <c r="C2195" s="50"/>
      <c r="D2195" s="51"/>
      <c r="E2195" s="49"/>
    </row>
    <row r="2196" spans="1:5">
      <c r="A2196" s="49"/>
      <c r="B2196" s="50"/>
      <c r="C2196" s="50"/>
      <c r="D2196" s="51"/>
      <c r="E2196" s="49"/>
    </row>
    <row r="2197" spans="1:5">
      <c r="A2197" s="49"/>
      <c r="B2197" s="50"/>
      <c r="C2197" s="50"/>
      <c r="D2197" s="51"/>
      <c r="E2197" s="49"/>
    </row>
    <row r="2198" spans="1:5">
      <c r="A2198" s="49"/>
      <c r="B2198" s="50"/>
      <c r="C2198" s="50"/>
      <c r="D2198" s="51"/>
      <c r="E2198" s="49"/>
    </row>
    <row r="2199" spans="1:5">
      <c r="A2199" s="49"/>
      <c r="B2199" s="50"/>
      <c r="C2199" s="50"/>
      <c r="D2199" s="51"/>
      <c r="E2199" s="49"/>
    </row>
    <row r="2200" spans="1:5">
      <c r="A2200" s="49"/>
      <c r="B2200" s="50"/>
      <c r="C2200" s="50"/>
      <c r="D2200" s="51"/>
      <c r="E2200" s="49"/>
    </row>
    <row r="2201" spans="1:5">
      <c r="A2201" s="49"/>
      <c r="B2201" s="50"/>
      <c r="C2201" s="50"/>
      <c r="D2201" s="51"/>
      <c r="E2201" s="49"/>
    </row>
    <row r="2202" spans="1:5">
      <c r="A2202" s="49"/>
      <c r="B2202" s="50"/>
      <c r="C2202" s="50"/>
      <c r="D2202" s="51"/>
      <c r="E2202" s="49"/>
    </row>
    <row r="2203" spans="1:5">
      <c r="A2203" s="49"/>
      <c r="B2203" s="50"/>
      <c r="C2203" s="50"/>
      <c r="D2203" s="51"/>
      <c r="E2203" s="49"/>
    </row>
    <row r="2204" spans="1:5">
      <c r="A2204" s="49"/>
      <c r="B2204" s="50"/>
      <c r="C2204" s="50"/>
      <c r="D2204" s="51"/>
      <c r="E2204" s="49"/>
    </row>
    <row r="2205" spans="1:5">
      <c r="A2205" s="49"/>
      <c r="B2205" s="50"/>
      <c r="C2205" s="50"/>
      <c r="D2205" s="51"/>
      <c r="E2205" s="49"/>
    </row>
    <row r="2206" spans="1:5">
      <c r="A2206" s="49"/>
      <c r="B2206" s="50"/>
      <c r="C2206" s="50"/>
      <c r="D2206" s="51"/>
      <c r="E2206" s="49"/>
    </row>
    <row r="2207" spans="1:5">
      <c r="A2207" s="49"/>
      <c r="B2207" s="50"/>
      <c r="C2207" s="50"/>
      <c r="D2207" s="51"/>
      <c r="E2207" s="49"/>
    </row>
    <row r="2208" spans="1:5">
      <c r="A2208" s="49"/>
      <c r="B2208" s="50"/>
      <c r="C2208" s="50"/>
      <c r="D2208" s="51"/>
      <c r="E2208" s="49"/>
    </row>
    <row r="2209" spans="1:5">
      <c r="A2209" s="49"/>
      <c r="B2209" s="50"/>
      <c r="C2209" s="50"/>
      <c r="D2209" s="51"/>
      <c r="E2209" s="49"/>
    </row>
    <row r="2210" spans="1:5">
      <c r="A2210" s="49"/>
      <c r="B2210" s="50"/>
      <c r="C2210" s="50"/>
      <c r="D2210" s="51"/>
      <c r="E2210" s="49"/>
    </row>
    <row r="2211" spans="1:5">
      <c r="A2211" s="49"/>
      <c r="B2211" s="50"/>
      <c r="C2211" s="50"/>
      <c r="D2211" s="51"/>
      <c r="E2211" s="49"/>
    </row>
    <row r="2212" spans="1:5">
      <c r="A2212" s="49"/>
      <c r="B2212" s="50"/>
      <c r="C2212" s="50"/>
      <c r="D2212" s="51"/>
      <c r="E2212" s="49"/>
    </row>
    <row r="2213" spans="1:5">
      <c r="A2213" s="49"/>
      <c r="B2213" s="50"/>
      <c r="C2213" s="50"/>
      <c r="D2213" s="51"/>
      <c r="E2213" s="49"/>
    </row>
    <row r="2214" spans="1:5">
      <c r="A2214" s="49"/>
      <c r="B2214" s="50"/>
      <c r="C2214" s="50"/>
      <c r="D2214" s="51"/>
      <c r="E2214" s="49"/>
    </row>
    <row r="2215" spans="1:5">
      <c r="A2215" s="49"/>
      <c r="B2215" s="50"/>
      <c r="C2215" s="50"/>
      <c r="D2215" s="51"/>
      <c r="E2215" s="49"/>
    </row>
    <row r="2216" spans="1:5">
      <c r="A2216" s="49"/>
      <c r="B2216" s="50"/>
      <c r="C2216" s="50"/>
      <c r="D2216" s="51"/>
      <c r="E2216" s="49"/>
    </row>
    <row r="2217" spans="1:5">
      <c r="A2217" s="49"/>
      <c r="B2217" s="50"/>
      <c r="C2217" s="50"/>
      <c r="D2217" s="51"/>
      <c r="E2217" s="49"/>
    </row>
    <row r="2218" spans="1:5">
      <c r="A2218" s="49"/>
      <c r="B2218" s="50"/>
      <c r="C2218" s="50"/>
      <c r="D2218" s="51"/>
      <c r="E2218" s="49"/>
    </row>
    <row r="2219" spans="1:5">
      <c r="A2219" s="49"/>
      <c r="B2219" s="50"/>
      <c r="C2219" s="50"/>
      <c r="D2219" s="51"/>
      <c r="E2219" s="49"/>
    </row>
    <row r="2220" spans="1:5">
      <c r="A2220" s="49"/>
      <c r="B2220" s="50"/>
      <c r="C2220" s="50"/>
      <c r="D2220" s="51"/>
      <c r="E2220" s="49"/>
    </row>
    <row r="2221" spans="1:5">
      <c r="A2221" s="49"/>
      <c r="B2221" s="50"/>
      <c r="C2221" s="50"/>
      <c r="D2221" s="51"/>
      <c r="E2221" s="49"/>
    </row>
    <row r="2222" spans="1:5">
      <c r="A2222" s="49"/>
      <c r="B2222" s="50"/>
      <c r="C2222" s="50"/>
      <c r="D2222" s="51"/>
      <c r="E2222" s="49"/>
    </row>
    <row r="2223" spans="1:5">
      <c r="A2223" s="49"/>
      <c r="B2223" s="50"/>
      <c r="C2223" s="50"/>
      <c r="D2223" s="51"/>
      <c r="E2223" s="49"/>
    </row>
    <row r="2224" spans="1:5">
      <c r="A2224" s="49"/>
      <c r="B2224" s="50"/>
      <c r="C2224" s="50"/>
      <c r="D2224" s="51"/>
      <c r="E2224" s="49"/>
    </row>
    <row r="2225" spans="1:5">
      <c r="A2225" s="49"/>
      <c r="B2225" s="50"/>
      <c r="C2225" s="50"/>
      <c r="D2225" s="51"/>
      <c r="E2225" s="49"/>
    </row>
    <row r="2226" spans="1:5">
      <c r="A2226" s="49"/>
      <c r="B2226" s="50"/>
      <c r="C2226" s="50"/>
      <c r="D2226" s="51"/>
      <c r="E2226" s="49"/>
    </row>
    <row r="2227" spans="1:5">
      <c r="A2227" s="49"/>
      <c r="B2227" s="50"/>
      <c r="C2227" s="50"/>
      <c r="D2227" s="51"/>
      <c r="E2227" s="49"/>
    </row>
    <row r="2228" spans="1:5">
      <c r="A2228" s="49"/>
      <c r="B2228" s="50"/>
      <c r="C2228" s="50"/>
      <c r="D2228" s="51"/>
      <c r="E2228" s="49"/>
    </row>
    <row r="2229" spans="1:5">
      <c r="A2229" s="49"/>
      <c r="B2229" s="50"/>
      <c r="C2229" s="50"/>
      <c r="D2229" s="51"/>
      <c r="E2229" s="49"/>
    </row>
    <row r="2230" spans="1:5">
      <c r="A2230" s="49"/>
      <c r="B2230" s="50"/>
      <c r="C2230" s="50"/>
      <c r="D2230" s="51"/>
      <c r="E2230" s="49"/>
    </row>
    <row r="2231" spans="1:5">
      <c r="A2231" s="49"/>
      <c r="B2231" s="50"/>
      <c r="C2231" s="50"/>
      <c r="D2231" s="51"/>
      <c r="E2231" s="49"/>
    </row>
    <row r="2232" spans="1:5">
      <c r="A2232" s="49"/>
      <c r="B2232" s="50"/>
      <c r="C2232" s="50"/>
      <c r="D2232" s="51"/>
      <c r="E2232" s="49"/>
    </row>
    <row r="2233" spans="1:5">
      <c r="A2233" s="49"/>
      <c r="B2233" s="50"/>
      <c r="C2233" s="50"/>
      <c r="D2233" s="51"/>
      <c r="E2233" s="49"/>
    </row>
    <row r="2234" spans="1:5">
      <c r="A2234" s="49"/>
      <c r="B2234" s="50"/>
      <c r="C2234" s="50"/>
      <c r="D2234" s="51"/>
      <c r="E2234" s="49"/>
    </row>
    <row r="2235" spans="1:5">
      <c r="A2235" s="49"/>
      <c r="B2235" s="50"/>
      <c r="C2235" s="50"/>
      <c r="D2235" s="51"/>
      <c r="E2235" s="49"/>
    </row>
    <row r="2236" spans="1:5">
      <c r="A2236" s="49"/>
      <c r="B2236" s="50"/>
      <c r="C2236" s="50"/>
      <c r="D2236" s="51"/>
      <c r="E2236" s="49"/>
    </row>
    <row r="2237" spans="1:5">
      <c r="A2237" s="49"/>
      <c r="B2237" s="50"/>
      <c r="C2237" s="50"/>
      <c r="D2237" s="51"/>
      <c r="E2237" s="49"/>
    </row>
    <row r="2238" spans="1:5">
      <c r="A2238" s="49"/>
      <c r="B2238" s="50"/>
      <c r="C2238" s="50"/>
      <c r="D2238" s="51"/>
      <c r="E2238" s="49"/>
    </row>
    <row r="2239" spans="1:5">
      <c r="A2239" s="49"/>
      <c r="B2239" s="50"/>
      <c r="C2239" s="50"/>
      <c r="D2239" s="51"/>
      <c r="E2239" s="49"/>
    </row>
    <row r="2240" spans="1:5">
      <c r="A2240" s="49"/>
      <c r="B2240" s="50"/>
      <c r="C2240" s="50"/>
      <c r="D2240" s="51"/>
      <c r="E2240" s="49"/>
    </row>
    <row r="2241" spans="1:5">
      <c r="A2241" s="49"/>
      <c r="B2241" s="50"/>
      <c r="C2241" s="50"/>
      <c r="D2241" s="51"/>
      <c r="E2241" s="49"/>
    </row>
    <row r="2242" spans="1:5">
      <c r="A2242" s="49"/>
      <c r="B2242" s="50"/>
      <c r="C2242" s="50"/>
      <c r="D2242" s="51"/>
      <c r="E2242" s="49"/>
    </row>
    <row r="2243" spans="1:5">
      <c r="A2243" s="49"/>
      <c r="B2243" s="50"/>
      <c r="C2243" s="50"/>
      <c r="D2243" s="51"/>
      <c r="E2243" s="49"/>
    </row>
    <row r="2244" spans="1:5">
      <c r="A2244" s="49"/>
      <c r="B2244" s="50"/>
      <c r="C2244" s="50"/>
      <c r="D2244" s="51"/>
      <c r="E2244" s="49"/>
    </row>
    <row r="2245" spans="1:5">
      <c r="A2245" s="49"/>
      <c r="B2245" s="50"/>
      <c r="C2245" s="50"/>
      <c r="D2245" s="51"/>
      <c r="E2245" s="49"/>
    </row>
    <row r="2246" spans="1:5">
      <c r="A2246" s="49"/>
      <c r="B2246" s="50"/>
      <c r="C2246" s="50"/>
      <c r="D2246" s="51"/>
      <c r="E2246" s="49"/>
    </row>
    <row r="2247" spans="1:5">
      <c r="A2247" s="49"/>
      <c r="B2247" s="50"/>
      <c r="C2247" s="50"/>
      <c r="D2247" s="51"/>
      <c r="E2247" s="49"/>
    </row>
    <row r="2248" spans="1:5">
      <c r="A2248" s="49"/>
      <c r="B2248" s="50"/>
      <c r="C2248" s="50"/>
      <c r="D2248" s="51"/>
      <c r="E2248" s="49"/>
    </row>
    <row r="2249" spans="1:5">
      <c r="A2249" s="49"/>
      <c r="B2249" s="50"/>
      <c r="C2249" s="50"/>
      <c r="D2249" s="51"/>
      <c r="E2249" s="49"/>
    </row>
    <row r="2250" spans="1:5">
      <c r="A2250" s="49"/>
      <c r="B2250" s="50"/>
      <c r="C2250" s="50"/>
      <c r="D2250" s="51"/>
      <c r="E2250" s="49"/>
    </row>
    <row r="2251" spans="1:5">
      <c r="A2251" s="49"/>
      <c r="B2251" s="50"/>
      <c r="C2251" s="50"/>
      <c r="D2251" s="51"/>
      <c r="E2251" s="49"/>
    </row>
    <row r="2252" spans="1:5">
      <c r="A2252" s="49"/>
      <c r="B2252" s="50"/>
      <c r="C2252" s="50"/>
      <c r="D2252" s="51"/>
      <c r="E2252" s="49"/>
    </row>
    <row r="2253" spans="1:5">
      <c r="A2253" s="49"/>
      <c r="B2253" s="50"/>
      <c r="C2253" s="50"/>
      <c r="D2253" s="51"/>
      <c r="E2253" s="49"/>
    </row>
    <row r="2254" spans="1:5">
      <c r="A2254" s="49"/>
      <c r="B2254" s="50"/>
      <c r="C2254" s="50"/>
      <c r="D2254" s="51"/>
      <c r="E2254" s="49"/>
    </row>
    <row r="2255" spans="1:5">
      <c r="A2255" s="49"/>
      <c r="B2255" s="50"/>
      <c r="C2255" s="50"/>
      <c r="D2255" s="51"/>
      <c r="E2255" s="49"/>
    </row>
    <row r="2256" spans="1:5">
      <c r="A2256" s="49"/>
      <c r="B2256" s="50"/>
      <c r="C2256" s="50"/>
      <c r="D2256" s="51"/>
      <c r="E2256" s="49"/>
    </row>
    <row r="2257" spans="1:5">
      <c r="A2257" s="49"/>
      <c r="B2257" s="50"/>
      <c r="C2257" s="50"/>
      <c r="D2257" s="51"/>
      <c r="E2257" s="49"/>
    </row>
    <row r="2258" spans="1:5">
      <c r="A2258" s="49"/>
      <c r="B2258" s="50"/>
      <c r="C2258" s="50"/>
      <c r="D2258" s="51"/>
      <c r="E2258" s="49"/>
    </row>
    <row r="2259" spans="1:5">
      <c r="A2259" s="49"/>
      <c r="B2259" s="50"/>
      <c r="C2259" s="50"/>
      <c r="D2259" s="51"/>
      <c r="E2259" s="49"/>
    </row>
    <row r="2260" spans="1:5">
      <c r="A2260" s="49"/>
      <c r="B2260" s="50"/>
      <c r="C2260" s="50"/>
      <c r="D2260" s="51"/>
      <c r="E2260" s="49"/>
    </row>
    <row r="2261" spans="1:5">
      <c r="A2261" s="49"/>
      <c r="B2261" s="50"/>
      <c r="C2261" s="50"/>
      <c r="D2261" s="51"/>
      <c r="E2261" s="49"/>
    </row>
    <row r="2262" spans="1:5">
      <c r="A2262" s="49"/>
      <c r="B2262" s="50"/>
      <c r="C2262" s="50"/>
      <c r="D2262" s="51"/>
      <c r="E2262" s="49"/>
    </row>
    <row r="2263" spans="1:5">
      <c r="A2263" s="49"/>
      <c r="B2263" s="50"/>
      <c r="C2263" s="50"/>
      <c r="D2263" s="51"/>
      <c r="E2263" s="49"/>
    </row>
    <row r="2264" spans="1:5">
      <c r="A2264" s="49"/>
      <c r="B2264" s="50"/>
      <c r="C2264" s="50"/>
      <c r="D2264" s="51"/>
      <c r="E2264" s="49"/>
    </row>
    <row r="2265" spans="1:5">
      <c r="A2265" s="49"/>
      <c r="B2265" s="50"/>
      <c r="C2265" s="50"/>
      <c r="D2265" s="51"/>
      <c r="E2265" s="49"/>
    </row>
    <row r="2266" spans="1:5">
      <c r="A2266" s="49"/>
      <c r="B2266" s="50"/>
      <c r="C2266" s="50"/>
      <c r="D2266" s="51"/>
      <c r="E2266" s="49"/>
    </row>
    <row r="2267" spans="1:5">
      <c r="A2267" s="49"/>
      <c r="B2267" s="50"/>
      <c r="C2267" s="50"/>
      <c r="D2267" s="51"/>
      <c r="E2267" s="49"/>
    </row>
    <row r="2268" spans="1:5">
      <c r="A2268" s="49"/>
      <c r="B2268" s="50"/>
      <c r="C2268" s="50"/>
      <c r="D2268" s="51"/>
      <c r="E2268" s="49"/>
    </row>
    <row r="2269" spans="1:5">
      <c r="A2269" s="49"/>
      <c r="B2269" s="50"/>
      <c r="C2269" s="50"/>
      <c r="D2269" s="51"/>
      <c r="E2269" s="49"/>
    </row>
    <row r="2270" spans="1:5">
      <c r="A2270" s="49"/>
      <c r="B2270" s="50"/>
      <c r="C2270" s="50"/>
      <c r="D2270" s="51"/>
      <c r="E2270" s="49"/>
    </row>
    <row r="2271" spans="1:5">
      <c r="A2271" s="49"/>
      <c r="B2271" s="50"/>
      <c r="C2271" s="50"/>
      <c r="D2271" s="51"/>
      <c r="E2271" s="49"/>
    </row>
    <row r="2272" spans="1:5">
      <c r="A2272" s="49"/>
      <c r="B2272" s="50"/>
      <c r="C2272" s="50"/>
      <c r="D2272" s="51"/>
      <c r="E2272" s="49"/>
    </row>
    <row r="2273" spans="1:5">
      <c r="A2273" s="49"/>
      <c r="B2273" s="50"/>
      <c r="C2273" s="50"/>
      <c r="D2273" s="51"/>
      <c r="E2273" s="49"/>
    </row>
    <row r="2274" spans="1:5">
      <c r="A2274" s="49"/>
      <c r="B2274" s="50"/>
      <c r="C2274" s="50"/>
      <c r="D2274" s="51"/>
      <c r="E2274" s="49"/>
    </row>
    <row r="2275" spans="1:5">
      <c r="A2275" s="49"/>
      <c r="B2275" s="50"/>
      <c r="C2275" s="50"/>
      <c r="D2275" s="51"/>
      <c r="E2275" s="49"/>
    </row>
    <row r="2276" spans="1:5">
      <c r="A2276" s="49"/>
      <c r="B2276" s="50"/>
      <c r="C2276" s="50"/>
      <c r="D2276" s="51"/>
      <c r="E2276" s="49"/>
    </row>
    <row r="2277" spans="1:5">
      <c r="A2277" s="49"/>
      <c r="B2277" s="50"/>
      <c r="C2277" s="50"/>
      <c r="D2277" s="51"/>
      <c r="E2277" s="49"/>
    </row>
    <row r="2278" spans="1:5">
      <c r="A2278" s="49"/>
      <c r="B2278" s="50"/>
      <c r="C2278" s="50"/>
      <c r="D2278" s="51"/>
      <c r="E2278" s="49"/>
    </row>
    <row r="2279" spans="1:5">
      <c r="A2279" s="49"/>
      <c r="B2279" s="50"/>
      <c r="C2279" s="50"/>
      <c r="D2279" s="51"/>
      <c r="E2279" s="49"/>
    </row>
    <row r="2280" spans="1:5">
      <c r="A2280" s="49"/>
      <c r="B2280" s="50"/>
      <c r="C2280" s="50"/>
      <c r="D2280" s="51"/>
      <c r="E2280" s="49"/>
    </row>
    <row r="2281" spans="1:5">
      <c r="A2281" s="49"/>
      <c r="B2281" s="50"/>
      <c r="C2281" s="50"/>
      <c r="D2281" s="51"/>
      <c r="E2281" s="49"/>
    </row>
    <row r="2282" spans="1:5">
      <c r="A2282" s="49"/>
      <c r="B2282" s="50"/>
      <c r="C2282" s="50"/>
      <c r="D2282" s="51"/>
      <c r="E2282" s="49"/>
    </row>
    <row r="2283" spans="1:5">
      <c r="A2283" s="49"/>
      <c r="B2283" s="50"/>
      <c r="C2283" s="50"/>
      <c r="D2283" s="51"/>
      <c r="E2283" s="49"/>
    </row>
    <row r="2284" spans="1:5">
      <c r="A2284" s="49"/>
      <c r="B2284" s="50"/>
      <c r="C2284" s="50"/>
      <c r="D2284" s="51"/>
      <c r="E2284" s="49"/>
    </row>
    <row r="2285" spans="1:5">
      <c r="A2285" s="49"/>
      <c r="B2285" s="50"/>
      <c r="C2285" s="50"/>
      <c r="D2285" s="51"/>
      <c r="E2285" s="49"/>
    </row>
    <row r="2286" spans="1:5">
      <c r="A2286" s="49"/>
      <c r="B2286" s="50"/>
      <c r="C2286" s="50"/>
      <c r="D2286" s="51"/>
      <c r="E2286" s="49"/>
    </row>
    <row r="2287" spans="1:5">
      <c r="A2287" s="49"/>
      <c r="B2287" s="50"/>
      <c r="C2287" s="50"/>
      <c r="D2287" s="51"/>
      <c r="E2287" s="49"/>
    </row>
    <row r="2288" spans="1:5">
      <c r="A2288" s="49"/>
      <c r="B2288" s="50"/>
      <c r="C2288" s="50"/>
      <c r="D2288" s="51"/>
      <c r="E2288" s="49"/>
    </row>
    <row r="2289" spans="1:5">
      <c r="A2289" s="49"/>
      <c r="B2289" s="50"/>
      <c r="C2289" s="50"/>
      <c r="D2289" s="51"/>
      <c r="E2289" s="49"/>
    </row>
    <row r="2290" spans="1:5">
      <c r="A2290" s="49"/>
      <c r="B2290" s="50"/>
      <c r="C2290" s="50"/>
      <c r="D2290" s="51"/>
      <c r="E2290" s="49"/>
    </row>
    <row r="2291" spans="1:5">
      <c r="A2291" s="49"/>
      <c r="B2291" s="50"/>
      <c r="C2291" s="50"/>
      <c r="D2291" s="51"/>
      <c r="E2291" s="49"/>
    </row>
    <row r="2292" spans="1:5">
      <c r="A2292" s="49"/>
      <c r="B2292" s="50"/>
      <c r="C2292" s="50"/>
      <c r="D2292" s="51"/>
      <c r="E2292" s="49"/>
    </row>
    <row r="2293" spans="1:5">
      <c r="A2293" s="49"/>
      <c r="B2293" s="50"/>
      <c r="C2293" s="50"/>
      <c r="D2293" s="51"/>
      <c r="E2293" s="49"/>
    </row>
    <row r="2294" spans="1:5">
      <c r="A2294" s="49"/>
      <c r="B2294" s="50"/>
      <c r="C2294" s="50"/>
      <c r="D2294" s="51"/>
      <c r="E2294" s="49"/>
    </row>
    <row r="2295" spans="1:5">
      <c r="A2295" s="49"/>
      <c r="B2295" s="50"/>
      <c r="C2295" s="50"/>
      <c r="D2295" s="51"/>
      <c r="E2295" s="49"/>
    </row>
    <row r="2296" spans="1:5">
      <c r="A2296" s="49"/>
      <c r="B2296" s="50"/>
      <c r="C2296" s="50"/>
      <c r="D2296" s="51"/>
      <c r="E2296" s="49"/>
    </row>
    <row r="2297" spans="1:5">
      <c r="A2297" s="49"/>
      <c r="B2297" s="50"/>
      <c r="C2297" s="50"/>
      <c r="D2297" s="51"/>
      <c r="E2297" s="49"/>
    </row>
    <row r="2298" spans="1:5">
      <c r="A2298" s="49"/>
      <c r="B2298" s="50"/>
      <c r="C2298" s="50"/>
      <c r="D2298" s="51"/>
      <c r="E2298" s="49"/>
    </row>
    <row r="2299" spans="1:5">
      <c r="A2299" s="49"/>
      <c r="B2299" s="50"/>
      <c r="C2299" s="50"/>
      <c r="D2299" s="51"/>
      <c r="E2299" s="49"/>
    </row>
    <row r="2300" spans="1:5">
      <c r="A2300" s="49"/>
      <c r="B2300" s="50"/>
      <c r="C2300" s="50"/>
      <c r="D2300" s="51"/>
      <c r="E2300" s="49"/>
    </row>
    <row r="2301" spans="1:5">
      <c r="A2301" s="49"/>
      <c r="B2301" s="50"/>
      <c r="C2301" s="50"/>
      <c r="D2301" s="51"/>
      <c r="E2301" s="49"/>
    </row>
    <row r="2302" spans="1:5">
      <c r="A2302" s="49"/>
      <c r="B2302" s="50"/>
      <c r="C2302" s="50"/>
      <c r="D2302" s="51"/>
      <c r="E2302" s="49"/>
    </row>
    <row r="2303" spans="1:5">
      <c r="A2303" s="49"/>
      <c r="B2303" s="50"/>
      <c r="C2303" s="50"/>
      <c r="D2303" s="51"/>
      <c r="E2303" s="49"/>
    </row>
    <row r="2304" spans="1:5">
      <c r="A2304" s="49"/>
      <c r="B2304" s="50"/>
      <c r="C2304" s="50"/>
      <c r="D2304" s="51"/>
      <c r="E2304" s="49"/>
    </row>
    <row r="2305" spans="1:5">
      <c r="A2305" s="49"/>
      <c r="B2305" s="50"/>
      <c r="C2305" s="50"/>
      <c r="D2305" s="51"/>
      <c r="E2305" s="49"/>
    </row>
    <row r="2306" spans="1:5">
      <c r="A2306" s="49"/>
      <c r="B2306" s="50"/>
      <c r="C2306" s="50"/>
      <c r="D2306" s="51"/>
      <c r="E2306" s="49"/>
    </row>
    <row r="2307" spans="1:5">
      <c r="A2307" s="49"/>
      <c r="B2307" s="50"/>
      <c r="C2307" s="50"/>
      <c r="D2307" s="51"/>
      <c r="E2307" s="49"/>
    </row>
    <row r="2308" spans="1:5">
      <c r="A2308" s="49"/>
      <c r="B2308" s="50"/>
      <c r="C2308" s="50"/>
      <c r="D2308" s="51"/>
      <c r="E2308" s="49"/>
    </row>
    <row r="2309" spans="1:5">
      <c r="A2309" s="49"/>
      <c r="B2309" s="50"/>
      <c r="C2309" s="50"/>
      <c r="D2309" s="51"/>
      <c r="E2309" s="49"/>
    </row>
    <row r="2310" spans="1:5">
      <c r="A2310" s="49"/>
      <c r="B2310" s="50"/>
      <c r="C2310" s="50"/>
      <c r="D2310" s="51"/>
      <c r="E2310" s="49"/>
    </row>
    <row r="2311" spans="1:5">
      <c r="A2311" s="49"/>
      <c r="B2311" s="50"/>
      <c r="C2311" s="50"/>
      <c r="D2311" s="51"/>
      <c r="E2311" s="49"/>
    </row>
    <row r="2312" spans="1:5">
      <c r="A2312" s="49"/>
      <c r="B2312" s="50"/>
      <c r="C2312" s="50"/>
      <c r="D2312" s="51"/>
      <c r="E2312" s="49"/>
    </row>
    <row r="2313" spans="1:5">
      <c r="A2313" s="49"/>
      <c r="B2313" s="50"/>
      <c r="C2313" s="50"/>
      <c r="D2313" s="51"/>
      <c r="E2313" s="49"/>
    </row>
    <row r="2314" spans="1:5">
      <c r="A2314" s="49"/>
      <c r="B2314" s="50"/>
      <c r="C2314" s="50"/>
      <c r="D2314" s="51"/>
      <c r="E2314" s="49"/>
    </row>
    <row r="2315" spans="1:5">
      <c r="A2315" s="49"/>
      <c r="B2315" s="50"/>
      <c r="C2315" s="50"/>
      <c r="D2315" s="51"/>
      <c r="E2315" s="49"/>
    </row>
    <row r="2316" spans="1:5">
      <c r="A2316" s="49"/>
      <c r="B2316" s="50"/>
      <c r="C2316" s="50"/>
      <c r="D2316" s="51"/>
      <c r="E2316" s="49"/>
    </row>
    <row r="2317" spans="1:5">
      <c r="A2317" s="49"/>
      <c r="B2317" s="50"/>
      <c r="C2317" s="50"/>
      <c r="D2317" s="51"/>
      <c r="E2317" s="49"/>
    </row>
    <row r="2318" spans="1:5">
      <c r="A2318" s="49"/>
      <c r="B2318" s="50"/>
      <c r="C2318" s="50"/>
      <c r="D2318" s="51"/>
      <c r="E2318" s="49"/>
    </row>
    <row r="2319" spans="1:5">
      <c r="A2319" s="49"/>
      <c r="B2319" s="50"/>
      <c r="C2319" s="50"/>
      <c r="D2319" s="51"/>
      <c r="E2319" s="49"/>
    </row>
    <row r="2320" spans="1:5">
      <c r="A2320" s="49"/>
      <c r="B2320" s="50"/>
      <c r="C2320" s="50"/>
      <c r="D2320" s="51"/>
      <c r="E2320" s="49"/>
    </row>
    <row r="2321" spans="1:5">
      <c r="A2321" s="49"/>
      <c r="B2321" s="50"/>
      <c r="C2321" s="50"/>
      <c r="D2321" s="51"/>
      <c r="E2321" s="49"/>
    </row>
    <row r="2322" spans="1:5">
      <c r="A2322" s="49"/>
      <c r="B2322" s="50"/>
      <c r="C2322" s="50"/>
      <c r="D2322" s="51"/>
      <c r="E2322" s="49"/>
    </row>
    <row r="2323" spans="1:5">
      <c r="A2323" s="49"/>
      <c r="B2323" s="50"/>
      <c r="C2323" s="50"/>
      <c r="D2323" s="51"/>
      <c r="E2323" s="49"/>
    </row>
    <row r="2324" spans="1:5">
      <c r="A2324" s="49"/>
      <c r="B2324" s="50"/>
      <c r="C2324" s="50"/>
      <c r="D2324" s="51"/>
      <c r="E2324" s="49"/>
    </row>
    <row r="2325" spans="1:5">
      <c r="A2325" s="49"/>
      <c r="B2325" s="50"/>
      <c r="C2325" s="50"/>
      <c r="D2325" s="51"/>
      <c r="E2325" s="49"/>
    </row>
    <row r="2326" spans="1:5">
      <c r="A2326" s="49"/>
      <c r="B2326" s="50"/>
      <c r="C2326" s="50"/>
      <c r="D2326" s="51"/>
      <c r="E2326" s="49"/>
    </row>
    <row r="2327" spans="1:5">
      <c r="A2327" s="49"/>
      <c r="B2327" s="50"/>
      <c r="C2327" s="50"/>
      <c r="D2327" s="51"/>
      <c r="E2327" s="49"/>
    </row>
    <row r="2328" spans="1:5">
      <c r="A2328" s="49"/>
      <c r="B2328" s="50"/>
      <c r="C2328" s="50"/>
      <c r="D2328" s="51"/>
      <c r="E2328" s="49"/>
    </row>
    <row r="2329" spans="1:5">
      <c r="A2329" s="49"/>
      <c r="B2329" s="50"/>
      <c r="C2329" s="50"/>
      <c r="D2329" s="51"/>
      <c r="E2329" s="49"/>
    </row>
    <row r="2330" spans="1:5">
      <c r="A2330" s="49"/>
      <c r="B2330" s="50"/>
      <c r="C2330" s="50"/>
      <c r="D2330" s="51"/>
      <c r="E2330" s="49"/>
    </row>
    <row r="2331" spans="1:5">
      <c r="A2331" s="49"/>
      <c r="B2331" s="50"/>
      <c r="C2331" s="50"/>
      <c r="D2331" s="51"/>
      <c r="E2331" s="49"/>
    </row>
    <row r="2332" spans="1:5">
      <c r="A2332" s="49"/>
      <c r="B2332" s="50"/>
      <c r="C2332" s="50"/>
      <c r="D2332" s="51"/>
      <c r="E2332" s="49"/>
    </row>
    <row r="2333" spans="1:5">
      <c r="A2333" s="49"/>
      <c r="B2333" s="50"/>
      <c r="C2333" s="50"/>
      <c r="D2333" s="51"/>
      <c r="E2333" s="49"/>
    </row>
    <row r="2334" spans="1:5">
      <c r="A2334" s="49"/>
      <c r="B2334" s="50"/>
      <c r="C2334" s="50"/>
      <c r="D2334" s="51"/>
      <c r="E2334" s="49"/>
    </row>
    <row r="2335" spans="1:5">
      <c r="A2335" s="49"/>
      <c r="B2335" s="50"/>
      <c r="C2335" s="50"/>
      <c r="D2335" s="51"/>
      <c r="E2335" s="49"/>
    </row>
    <row r="2336" spans="1:5">
      <c r="A2336" s="49"/>
      <c r="B2336" s="50"/>
      <c r="C2336" s="50"/>
      <c r="D2336" s="51"/>
      <c r="E2336" s="49"/>
    </row>
    <row r="2337" spans="1:5">
      <c r="A2337" s="49"/>
      <c r="B2337" s="50"/>
      <c r="C2337" s="50"/>
      <c r="D2337" s="51"/>
      <c r="E2337" s="49"/>
    </row>
    <row r="2338" spans="1:5">
      <c r="A2338" s="49"/>
      <c r="B2338" s="50"/>
      <c r="C2338" s="50"/>
      <c r="D2338" s="51"/>
      <c r="E2338" s="49"/>
    </row>
    <row r="2339" spans="1:5">
      <c r="A2339" s="49"/>
      <c r="B2339" s="50"/>
      <c r="C2339" s="50"/>
      <c r="D2339" s="51"/>
      <c r="E2339" s="49"/>
    </row>
    <row r="2340" spans="1:5">
      <c r="A2340" s="49"/>
      <c r="B2340" s="50"/>
      <c r="C2340" s="50"/>
      <c r="D2340" s="51"/>
      <c r="E2340" s="49"/>
    </row>
    <row r="2341" spans="1:5">
      <c r="A2341" s="49"/>
      <c r="B2341" s="50"/>
      <c r="C2341" s="50"/>
      <c r="D2341" s="51"/>
      <c r="E2341" s="49"/>
    </row>
    <row r="2342" spans="1:5">
      <c r="A2342" s="49"/>
      <c r="B2342" s="50"/>
      <c r="C2342" s="50"/>
      <c r="D2342" s="51"/>
      <c r="E2342" s="49"/>
    </row>
    <row r="2343" spans="1:5">
      <c r="A2343" s="49"/>
      <c r="B2343" s="50"/>
      <c r="C2343" s="50"/>
      <c r="D2343" s="51"/>
      <c r="E2343" s="49"/>
    </row>
    <row r="2344" spans="1:5">
      <c r="A2344" s="49"/>
      <c r="B2344" s="50"/>
      <c r="C2344" s="50"/>
      <c r="D2344" s="51"/>
      <c r="E2344" s="49"/>
    </row>
    <row r="2345" spans="1:5">
      <c r="A2345" s="49"/>
      <c r="B2345" s="50"/>
      <c r="C2345" s="50"/>
      <c r="D2345" s="51"/>
      <c r="E2345" s="49"/>
    </row>
    <row r="2346" spans="1:5">
      <c r="A2346" s="49"/>
      <c r="B2346" s="50"/>
      <c r="C2346" s="50"/>
      <c r="D2346" s="51"/>
      <c r="E2346" s="49"/>
    </row>
    <row r="2347" spans="1:5">
      <c r="A2347" s="49"/>
      <c r="B2347" s="50"/>
      <c r="C2347" s="50"/>
      <c r="D2347" s="51"/>
      <c r="E2347" s="49"/>
    </row>
    <row r="2348" spans="1:5">
      <c r="A2348" s="49"/>
      <c r="B2348" s="50"/>
      <c r="C2348" s="50"/>
      <c r="D2348" s="51"/>
      <c r="E2348" s="49"/>
    </row>
    <row r="2349" spans="1:5">
      <c r="A2349" s="49"/>
      <c r="B2349" s="50"/>
      <c r="C2349" s="50"/>
      <c r="D2349" s="51"/>
      <c r="E2349" s="49"/>
    </row>
    <row r="2350" spans="1:5">
      <c r="A2350" s="49"/>
      <c r="B2350" s="50"/>
      <c r="C2350" s="50"/>
      <c r="D2350" s="51"/>
      <c r="E2350" s="49"/>
    </row>
    <row r="2351" spans="1:5">
      <c r="A2351" s="49"/>
      <c r="B2351" s="50"/>
      <c r="C2351" s="50"/>
      <c r="D2351" s="51"/>
      <c r="E2351" s="49"/>
    </row>
    <row r="2352" spans="1:5">
      <c r="A2352" s="49"/>
      <c r="B2352" s="50"/>
      <c r="C2352" s="50"/>
      <c r="D2352" s="51"/>
      <c r="E2352" s="49"/>
    </row>
    <row r="2353" spans="1:5">
      <c r="A2353" s="49"/>
      <c r="B2353" s="50"/>
      <c r="C2353" s="50"/>
      <c r="D2353" s="51"/>
      <c r="E2353" s="49"/>
    </row>
    <row r="2354" spans="1:5">
      <c r="A2354" s="49"/>
      <c r="B2354" s="50"/>
      <c r="C2354" s="50"/>
      <c r="D2354" s="51"/>
      <c r="E2354" s="49"/>
    </row>
    <row r="2355" spans="1:5">
      <c r="A2355" s="49"/>
      <c r="B2355" s="50"/>
      <c r="C2355" s="50"/>
      <c r="D2355" s="51"/>
      <c r="E2355" s="49"/>
    </row>
    <row r="2356" spans="1:5">
      <c r="A2356" s="49"/>
      <c r="B2356" s="50"/>
      <c r="C2356" s="50"/>
      <c r="D2356" s="51"/>
      <c r="E2356" s="49"/>
    </row>
    <row r="2357" spans="1:5">
      <c r="A2357" s="49"/>
      <c r="B2357" s="50"/>
      <c r="C2357" s="50"/>
      <c r="D2357" s="51"/>
      <c r="E2357" s="49"/>
    </row>
    <row r="2358" spans="1:5">
      <c r="A2358" s="49"/>
      <c r="B2358" s="50"/>
      <c r="C2358" s="50"/>
      <c r="D2358" s="51"/>
      <c r="E2358" s="49"/>
    </row>
    <row r="2359" spans="1:5">
      <c r="A2359" s="49"/>
      <c r="B2359" s="50"/>
      <c r="C2359" s="50"/>
      <c r="D2359" s="51"/>
      <c r="E2359" s="49"/>
    </row>
    <row r="2360" spans="1:5">
      <c r="A2360" s="49"/>
      <c r="B2360" s="50"/>
      <c r="C2360" s="50"/>
      <c r="D2360" s="51"/>
      <c r="E2360" s="49"/>
    </row>
    <row r="2361" spans="1:5">
      <c r="A2361" s="49"/>
      <c r="B2361" s="50"/>
      <c r="C2361" s="50"/>
      <c r="D2361" s="51"/>
      <c r="E2361" s="49"/>
    </row>
    <row r="2362" spans="1:5">
      <c r="A2362" s="49"/>
      <c r="B2362" s="50"/>
      <c r="C2362" s="50"/>
      <c r="D2362" s="51"/>
      <c r="E2362" s="49"/>
    </row>
    <row r="2363" spans="1:5">
      <c r="A2363" s="49"/>
      <c r="B2363" s="50"/>
      <c r="C2363" s="50"/>
      <c r="D2363" s="51"/>
      <c r="E2363" s="49"/>
    </row>
    <row r="2364" spans="1:5">
      <c r="A2364" s="49"/>
      <c r="B2364" s="50"/>
      <c r="C2364" s="50"/>
      <c r="D2364" s="51"/>
      <c r="E2364" s="49"/>
    </row>
    <row r="2365" spans="1:5">
      <c r="A2365" s="49"/>
      <c r="B2365" s="50"/>
      <c r="C2365" s="50"/>
      <c r="D2365" s="51"/>
      <c r="E2365" s="49"/>
    </row>
    <row r="2366" spans="1:5">
      <c r="A2366" s="49"/>
      <c r="B2366" s="50"/>
      <c r="C2366" s="50"/>
      <c r="D2366" s="51"/>
      <c r="E2366" s="49"/>
    </row>
    <row r="2367" spans="1:5">
      <c r="A2367" s="49"/>
      <c r="B2367" s="50"/>
      <c r="C2367" s="50"/>
      <c r="D2367" s="51"/>
      <c r="E2367" s="49"/>
    </row>
    <row r="2368" spans="1:5">
      <c r="A2368" s="49"/>
      <c r="B2368" s="50"/>
      <c r="C2368" s="50"/>
      <c r="D2368" s="51"/>
      <c r="E2368" s="49"/>
    </row>
    <row r="2369" spans="1:5">
      <c r="A2369" s="49"/>
      <c r="B2369" s="50"/>
      <c r="C2369" s="50"/>
      <c r="D2369" s="51"/>
      <c r="E2369" s="49"/>
    </row>
    <row r="2370" spans="1:5">
      <c r="A2370" s="49"/>
      <c r="B2370" s="50"/>
      <c r="C2370" s="50"/>
      <c r="D2370" s="51"/>
      <c r="E2370" s="49"/>
    </row>
    <row r="2371" spans="1:5">
      <c r="A2371" s="49"/>
      <c r="B2371" s="50"/>
      <c r="C2371" s="50"/>
      <c r="D2371" s="51"/>
      <c r="E2371" s="49"/>
    </row>
    <row r="2372" spans="1:5">
      <c r="A2372" s="49"/>
      <c r="B2372" s="50"/>
      <c r="C2372" s="50"/>
      <c r="D2372" s="51"/>
      <c r="E2372" s="49"/>
    </row>
    <row r="2373" spans="1:5">
      <c r="A2373" s="49"/>
      <c r="B2373" s="50"/>
      <c r="C2373" s="50"/>
      <c r="D2373" s="51"/>
      <c r="E2373" s="49"/>
    </row>
    <row r="2374" spans="1:5">
      <c r="A2374" s="49"/>
      <c r="B2374" s="50"/>
      <c r="C2374" s="50"/>
      <c r="D2374" s="51"/>
      <c r="E2374" s="49"/>
    </row>
    <row r="2375" spans="1:5">
      <c r="A2375" s="49"/>
      <c r="B2375" s="50"/>
      <c r="C2375" s="50"/>
      <c r="D2375" s="51"/>
      <c r="E2375" s="49"/>
    </row>
    <row r="2376" spans="1:5">
      <c r="A2376" s="49"/>
      <c r="B2376" s="50"/>
      <c r="C2376" s="50"/>
      <c r="D2376" s="51"/>
      <c r="E2376" s="49"/>
    </row>
    <row r="2377" spans="1:5">
      <c r="A2377" s="49"/>
      <c r="B2377" s="50"/>
      <c r="C2377" s="50"/>
      <c r="D2377" s="51"/>
      <c r="E2377" s="49"/>
    </row>
    <row r="2378" spans="1:5">
      <c r="A2378" s="49"/>
      <c r="B2378" s="50"/>
      <c r="C2378" s="50"/>
      <c r="D2378" s="51"/>
      <c r="E2378" s="49"/>
    </row>
    <row r="2379" spans="1:5">
      <c r="A2379" s="49"/>
      <c r="B2379" s="50"/>
      <c r="C2379" s="50"/>
      <c r="D2379" s="51"/>
      <c r="E2379" s="49"/>
    </row>
    <row r="2380" spans="1:5">
      <c r="A2380" s="49"/>
      <c r="B2380" s="50"/>
      <c r="C2380" s="50"/>
      <c r="D2380" s="51"/>
      <c r="E2380" s="49"/>
    </row>
    <row r="2381" spans="1:5">
      <c r="A2381" s="49"/>
      <c r="B2381" s="50"/>
      <c r="C2381" s="50"/>
      <c r="D2381" s="51"/>
      <c r="E2381" s="49"/>
    </row>
    <row r="2382" spans="1:5">
      <c r="A2382" s="49"/>
      <c r="B2382" s="50"/>
      <c r="C2382" s="50"/>
      <c r="D2382" s="51"/>
      <c r="E2382" s="49"/>
    </row>
    <row r="2383" spans="1:5">
      <c r="A2383" s="49"/>
      <c r="B2383" s="50"/>
      <c r="C2383" s="50"/>
      <c r="D2383" s="51"/>
      <c r="E2383" s="49"/>
    </row>
    <row r="2384" spans="1:5">
      <c r="A2384" s="49"/>
      <c r="B2384" s="50"/>
      <c r="C2384" s="50"/>
      <c r="D2384" s="51"/>
      <c r="E2384" s="49"/>
    </row>
    <row r="2385" spans="1:5">
      <c r="A2385" s="49"/>
      <c r="B2385" s="50"/>
      <c r="C2385" s="50"/>
      <c r="D2385" s="51"/>
      <c r="E2385" s="49"/>
    </row>
    <row r="2386" spans="1:5">
      <c r="A2386" s="49"/>
      <c r="B2386" s="50"/>
      <c r="C2386" s="50"/>
      <c r="D2386" s="51"/>
      <c r="E2386" s="49"/>
    </row>
    <row r="2387" spans="1:5">
      <c r="A2387" s="49"/>
      <c r="B2387" s="50"/>
      <c r="C2387" s="50"/>
      <c r="D2387" s="51"/>
      <c r="E2387" s="49"/>
    </row>
    <row r="2388" spans="1:5">
      <c r="A2388" s="49"/>
      <c r="B2388" s="50"/>
      <c r="C2388" s="50"/>
      <c r="D2388" s="51"/>
      <c r="E2388" s="49"/>
    </row>
    <row r="2389" spans="1:5">
      <c r="A2389" s="49"/>
      <c r="B2389" s="50"/>
      <c r="C2389" s="50"/>
      <c r="D2389" s="51"/>
      <c r="E2389" s="49"/>
    </row>
    <row r="2390" spans="1:5">
      <c r="A2390" s="49"/>
      <c r="B2390" s="50"/>
      <c r="C2390" s="50"/>
      <c r="D2390" s="51"/>
      <c r="E2390" s="49"/>
    </row>
    <row r="2391" spans="1:5">
      <c r="A2391" s="49"/>
      <c r="B2391" s="50"/>
      <c r="C2391" s="50"/>
      <c r="D2391" s="51"/>
      <c r="E2391" s="49"/>
    </row>
    <row r="2392" spans="1:5">
      <c r="A2392" s="49"/>
      <c r="B2392" s="50"/>
      <c r="C2392" s="50"/>
      <c r="D2392" s="51"/>
      <c r="E2392" s="49"/>
    </row>
    <row r="2393" spans="1:5">
      <c r="A2393" s="49"/>
      <c r="B2393" s="50"/>
      <c r="C2393" s="50"/>
      <c r="D2393" s="51"/>
      <c r="E2393" s="49"/>
    </row>
    <row r="2394" spans="1:5">
      <c r="A2394" s="49"/>
      <c r="B2394" s="50"/>
      <c r="C2394" s="50"/>
      <c r="D2394" s="51"/>
      <c r="E2394" s="49"/>
    </row>
    <row r="2395" spans="1:5">
      <c r="A2395" s="49"/>
      <c r="B2395" s="50"/>
      <c r="C2395" s="50"/>
      <c r="D2395" s="51"/>
      <c r="E2395" s="49"/>
    </row>
    <row r="2396" spans="1:5">
      <c r="A2396" s="49"/>
      <c r="B2396" s="50"/>
      <c r="C2396" s="50"/>
      <c r="D2396" s="51"/>
      <c r="E2396" s="49"/>
    </row>
    <row r="2397" spans="1:5">
      <c r="A2397" s="49"/>
      <c r="B2397" s="50"/>
      <c r="C2397" s="50"/>
      <c r="D2397" s="51"/>
      <c r="E2397" s="49"/>
    </row>
    <row r="2398" spans="1:5">
      <c r="A2398" s="49"/>
      <c r="B2398" s="50"/>
      <c r="C2398" s="50"/>
      <c r="D2398" s="51"/>
      <c r="E2398" s="49"/>
    </row>
    <row r="2399" spans="1:5">
      <c r="A2399" s="49"/>
      <c r="B2399" s="50"/>
      <c r="C2399" s="50"/>
      <c r="D2399" s="51"/>
      <c r="E2399" s="49"/>
    </row>
    <row r="2400" spans="1:5">
      <c r="A2400" s="49"/>
      <c r="B2400" s="50"/>
      <c r="C2400" s="50"/>
      <c r="D2400" s="51"/>
      <c r="E2400" s="49"/>
    </row>
    <row r="2401" spans="1:5">
      <c r="A2401" s="49"/>
      <c r="B2401" s="50"/>
      <c r="C2401" s="50"/>
      <c r="D2401" s="51"/>
      <c r="E2401" s="49"/>
    </row>
    <row r="2402" spans="1:5">
      <c r="A2402" s="49"/>
      <c r="B2402" s="50"/>
      <c r="C2402" s="50"/>
      <c r="D2402" s="51"/>
      <c r="E2402" s="49"/>
    </row>
    <row r="2403" spans="1:5">
      <c r="A2403" s="49"/>
      <c r="B2403" s="50"/>
      <c r="C2403" s="50"/>
      <c r="D2403" s="51"/>
      <c r="E2403" s="49"/>
    </row>
    <row r="2404" spans="1:5">
      <c r="A2404" s="49"/>
      <c r="B2404" s="50"/>
      <c r="C2404" s="50"/>
      <c r="D2404" s="51"/>
      <c r="E2404" s="49"/>
    </row>
    <row r="2405" spans="1:5">
      <c r="A2405" s="49"/>
      <c r="B2405" s="50"/>
      <c r="C2405" s="50"/>
      <c r="D2405" s="51"/>
      <c r="E2405" s="49"/>
    </row>
    <row r="2406" spans="1:5">
      <c r="A2406" s="49"/>
      <c r="B2406" s="50"/>
      <c r="C2406" s="50"/>
      <c r="D2406" s="51"/>
      <c r="E2406" s="49"/>
    </row>
    <row r="2407" spans="1:5">
      <c r="A2407" s="49"/>
      <c r="B2407" s="50"/>
      <c r="C2407" s="50"/>
      <c r="D2407" s="51"/>
      <c r="E2407" s="49"/>
    </row>
    <row r="2408" spans="1:5">
      <c r="A2408" s="49"/>
      <c r="B2408" s="50"/>
      <c r="C2408" s="50"/>
      <c r="D2408" s="51"/>
      <c r="E2408" s="49"/>
    </row>
    <row r="2409" spans="1:5">
      <c r="A2409" s="49"/>
      <c r="B2409" s="50"/>
      <c r="C2409" s="50"/>
      <c r="D2409" s="51"/>
      <c r="E2409" s="49"/>
    </row>
    <row r="2410" spans="1:5">
      <c r="A2410" s="49"/>
      <c r="B2410" s="50"/>
      <c r="C2410" s="50"/>
      <c r="D2410" s="51"/>
      <c r="E2410" s="49"/>
    </row>
    <row r="2411" spans="1:5">
      <c r="A2411" s="49"/>
      <c r="B2411" s="50"/>
      <c r="C2411" s="50"/>
      <c r="D2411" s="51"/>
      <c r="E2411" s="49"/>
    </row>
    <row r="2412" spans="1:5">
      <c r="A2412" s="49"/>
      <c r="B2412" s="50"/>
      <c r="C2412" s="50"/>
      <c r="D2412" s="51"/>
      <c r="E2412" s="49"/>
    </row>
    <row r="2413" spans="1:5">
      <c r="A2413" s="49"/>
      <c r="B2413" s="50"/>
      <c r="C2413" s="50"/>
      <c r="D2413" s="51"/>
      <c r="E2413" s="49"/>
    </row>
    <row r="2414" spans="1:5">
      <c r="A2414" s="49"/>
      <c r="B2414" s="50"/>
      <c r="C2414" s="50"/>
      <c r="D2414" s="51"/>
      <c r="E2414" s="49"/>
    </row>
    <row r="2415" spans="1:5">
      <c r="A2415" s="49"/>
      <c r="B2415" s="50"/>
      <c r="C2415" s="50"/>
      <c r="D2415" s="51"/>
      <c r="E2415" s="49"/>
    </row>
    <row r="2416" spans="1:5">
      <c r="A2416" s="49"/>
      <c r="B2416" s="50"/>
      <c r="C2416" s="50"/>
      <c r="D2416" s="51"/>
      <c r="E2416" s="49"/>
    </row>
    <row r="2417" spans="1:5">
      <c r="A2417" s="49"/>
      <c r="B2417" s="50"/>
      <c r="C2417" s="50"/>
      <c r="D2417" s="51"/>
      <c r="E2417" s="49"/>
    </row>
    <row r="2418" spans="1:5">
      <c r="A2418" s="49"/>
      <c r="B2418" s="50"/>
      <c r="C2418" s="50"/>
      <c r="D2418" s="51"/>
      <c r="E2418" s="49"/>
    </row>
    <row r="2419" spans="1:5">
      <c r="A2419" s="49"/>
      <c r="B2419" s="50"/>
      <c r="C2419" s="50"/>
      <c r="D2419" s="51"/>
      <c r="E2419" s="49"/>
    </row>
    <row r="2420" spans="1:5">
      <c r="A2420" s="49"/>
      <c r="B2420" s="50"/>
      <c r="C2420" s="50"/>
      <c r="D2420" s="51"/>
      <c r="E2420" s="49"/>
    </row>
    <row r="2421" spans="1:5">
      <c r="A2421" s="49"/>
      <c r="B2421" s="50"/>
      <c r="C2421" s="50"/>
      <c r="D2421" s="51"/>
      <c r="E2421" s="49"/>
    </row>
    <row r="2422" spans="1:5">
      <c r="A2422" s="49"/>
      <c r="B2422" s="50"/>
      <c r="C2422" s="50"/>
      <c r="D2422" s="51"/>
      <c r="E2422" s="49"/>
    </row>
    <row r="2423" spans="1:5">
      <c r="A2423" s="49"/>
      <c r="B2423" s="50"/>
      <c r="C2423" s="50"/>
      <c r="D2423" s="51"/>
      <c r="E2423" s="49"/>
    </row>
    <row r="2424" spans="1:5">
      <c r="A2424" s="49"/>
      <c r="B2424" s="50"/>
      <c r="C2424" s="50"/>
      <c r="D2424" s="51"/>
      <c r="E2424" s="49"/>
    </row>
    <row r="2425" spans="1:5">
      <c r="A2425" s="49"/>
      <c r="B2425" s="50"/>
      <c r="C2425" s="50"/>
      <c r="D2425" s="51"/>
      <c r="E2425" s="49"/>
    </row>
    <row r="2426" spans="1:5">
      <c r="A2426" s="49"/>
      <c r="B2426" s="50"/>
      <c r="C2426" s="50"/>
      <c r="D2426" s="51"/>
      <c r="E2426" s="49"/>
    </row>
    <row r="2427" spans="1:5">
      <c r="A2427" s="49"/>
      <c r="B2427" s="50"/>
      <c r="C2427" s="50"/>
      <c r="D2427" s="51"/>
      <c r="E2427" s="49"/>
    </row>
    <row r="2428" spans="1:5">
      <c r="A2428" s="49"/>
      <c r="B2428" s="50"/>
      <c r="C2428" s="50"/>
      <c r="D2428" s="51"/>
      <c r="E2428" s="49"/>
    </row>
    <row r="2429" spans="1:5">
      <c r="A2429" s="49"/>
      <c r="B2429" s="50"/>
      <c r="C2429" s="50"/>
      <c r="D2429" s="51"/>
      <c r="E2429" s="49"/>
    </row>
    <row r="2430" spans="1:5">
      <c r="A2430" s="49"/>
      <c r="B2430" s="50"/>
      <c r="C2430" s="50"/>
      <c r="D2430" s="51"/>
      <c r="E2430" s="49"/>
    </row>
    <row r="2431" spans="1:5">
      <c r="A2431" s="49"/>
      <c r="B2431" s="50"/>
      <c r="C2431" s="50"/>
      <c r="D2431" s="51"/>
      <c r="E2431" s="49"/>
    </row>
    <row r="2432" spans="1:5">
      <c r="A2432" s="49"/>
      <c r="B2432" s="50"/>
      <c r="C2432" s="50"/>
      <c r="D2432" s="51"/>
      <c r="E2432" s="49"/>
    </row>
    <row r="2433" spans="1:5">
      <c r="A2433" s="49"/>
      <c r="B2433" s="50"/>
      <c r="C2433" s="50"/>
      <c r="D2433" s="51"/>
      <c r="E2433" s="49"/>
    </row>
    <row r="2434" spans="1:5">
      <c r="A2434" s="49"/>
      <c r="B2434" s="50"/>
      <c r="C2434" s="50"/>
      <c r="D2434" s="51"/>
      <c r="E2434" s="49"/>
    </row>
    <row r="2435" spans="1:5">
      <c r="A2435" s="49"/>
      <c r="B2435" s="50"/>
      <c r="C2435" s="50"/>
      <c r="D2435" s="51"/>
      <c r="E2435" s="49"/>
    </row>
    <row r="2436" spans="1:5">
      <c r="A2436" s="49"/>
      <c r="B2436" s="50"/>
      <c r="C2436" s="50"/>
      <c r="D2436" s="51"/>
      <c r="E2436" s="49"/>
    </row>
    <row r="2437" spans="1:5">
      <c r="A2437" s="49"/>
      <c r="B2437" s="50"/>
      <c r="C2437" s="50"/>
      <c r="D2437" s="51"/>
      <c r="E2437" s="49"/>
    </row>
    <row r="2438" spans="1:5">
      <c r="A2438" s="49"/>
      <c r="B2438" s="50"/>
      <c r="C2438" s="50"/>
      <c r="D2438" s="51"/>
      <c r="E2438" s="49"/>
    </row>
    <row r="2439" spans="1:5">
      <c r="A2439" s="49"/>
      <c r="B2439" s="50"/>
      <c r="C2439" s="50"/>
      <c r="D2439" s="51"/>
      <c r="E2439" s="49"/>
    </row>
    <row r="2440" spans="1:5">
      <c r="A2440" s="49"/>
      <c r="B2440" s="50"/>
      <c r="C2440" s="50"/>
      <c r="D2440" s="51"/>
      <c r="E2440" s="49"/>
    </row>
    <row r="2441" spans="1:5">
      <c r="A2441" s="49"/>
      <c r="B2441" s="50"/>
      <c r="C2441" s="50"/>
      <c r="D2441" s="51"/>
      <c r="E2441" s="49"/>
    </row>
    <row r="2442" spans="1:5">
      <c r="A2442" s="49"/>
      <c r="B2442" s="50"/>
      <c r="C2442" s="50"/>
      <c r="D2442" s="51"/>
      <c r="E2442" s="49"/>
    </row>
    <row r="2443" spans="1:5">
      <c r="A2443" s="49"/>
      <c r="B2443" s="50"/>
      <c r="C2443" s="50"/>
      <c r="D2443" s="51"/>
      <c r="E2443" s="49"/>
    </row>
    <row r="2444" spans="1:5">
      <c r="A2444" s="49"/>
      <c r="B2444" s="50"/>
      <c r="C2444" s="50"/>
      <c r="D2444" s="51"/>
      <c r="E2444" s="49"/>
    </row>
    <row r="2445" spans="1:5">
      <c r="A2445" s="49"/>
      <c r="B2445" s="50"/>
      <c r="C2445" s="50"/>
      <c r="D2445" s="51"/>
      <c r="E2445" s="49"/>
    </row>
    <row r="2446" spans="1:5">
      <c r="A2446" s="49"/>
      <c r="B2446" s="50"/>
      <c r="C2446" s="50"/>
      <c r="D2446" s="51"/>
      <c r="E2446" s="49"/>
    </row>
    <row r="2447" spans="1:5">
      <c r="A2447" s="49"/>
      <c r="B2447" s="50"/>
      <c r="C2447" s="50"/>
      <c r="D2447" s="51"/>
      <c r="E2447" s="49"/>
    </row>
    <row r="2448" spans="1:5">
      <c r="A2448" s="49"/>
      <c r="B2448" s="50"/>
      <c r="C2448" s="50"/>
      <c r="D2448" s="51"/>
      <c r="E2448" s="49"/>
    </row>
    <row r="2449" spans="1:5">
      <c r="A2449" s="49"/>
      <c r="B2449" s="50"/>
      <c r="C2449" s="50"/>
      <c r="D2449" s="51"/>
      <c r="E2449" s="49"/>
    </row>
    <row r="2450" spans="1:5">
      <c r="A2450" s="49"/>
      <c r="B2450" s="50"/>
      <c r="C2450" s="50"/>
      <c r="D2450" s="51"/>
      <c r="E2450" s="49"/>
    </row>
    <row r="2451" spans="1:5">
      <c r="A2451" s="49"/>
      <c r="B2451" s="50"/>
      <c r="C2451" s="50"/>
      <c r="D2451" s="51"/>
      <c r="E2451" s="49"/>
    </row>
    <row r="2452" spans="1:5">
      <c r="A2452" s="49"/>
      <c r="B2452" s="50"/>
      <c r="C2452" s="50"/>
      <c r="D2452" s="51"/>
      <c r="E2452" s="49"/>
    </row>
    <row r="2453" spans="1:5">
      <c r="A2453" s="49"/>
      <c r="B2453" s="50"/>
      <c r="C2453" s="50"/>
      <c r="D2453" s="51"/>
      <c r="E2453" s="49"/>
    </row>
    <row r="2454" spans="1:5">
      <c r="A2454" s="49"/>
      <c r="B2454" s="50"/>
      <c r="C2454" s="50"/>
      <c r="D2454" s="51"/>
      <c r="E2454" s="49"/>
    </row>
    <row r="2455" spans="1:5">
      <c r="A2455" s="49"/>
      <c r="B2455" s="50"/>
      <c r="C2455" s="50"/>
      <c r="D2455" s="51"/>
      <c r="E2455" s="49"/>
    </row>
    <row r="2456" spans="1:5">
      <c r="A2456" s="49"/>
      <c r="B2456" s="50"/>
      <c r="C2456" s="50"/>
      <c r="D2456" s="51"/>
      <c r="E2456" s="49"/>
    </row>
    <row r="2457" spans="1:5">
      <c r="A2457" s="49"/>
      <c r="B2457" s="50"/>
      <c r="C2457" s="50"/>
      <c r="D2457" s="51"/>
      <c r="E2457" s="49"/>
    </row>
    <row r="2458" spans="1:5">
      <c r="A2458" s="49"/>
      <c r="B2458" s="50"/>
      <c r="C2458" s="50"/>
      <c r="D2458" s="51"/>
      <c r="E2458" s="49"/>
    </row>
    <row r="2459" spans="1:5">
      <c r="A2459" s="49"/>
      <c r="B2459" s="50"/>
      <c r="C2459" s="50"/>
      <c r="D2459" s="51"/>
      <c r="E2459" s="49"/>
    </row>
    <row r="2460" spans="1:5">
      <c r="A2460" s="49"/>
      <c r="B2460" s="50"/>
      <c r="C2460" s="50"/>
      <c r="D2460" s="51"/>
      <c r="E2460" s="49"/>
    </row>
    <row r="2461" spans="1:5">
      <c r="A2461" s="49"/>
      <c r="B2461" s="50"/>
      <c r="C2461" s="50"/>
      <c r="D2461" s="51"/>
      <c r="E2461" s="49"/>
    </row>
    <row r="2462" spans="1:5">
      <c r="A2462" s="49"/>
      <c r="B2462" s="50"/>
      <c r="C2462" s="50"/>
      <c r="D2462" s="51"/>
      <c r="E2462" s="49"/>
    </row>
    <row r="2463" spans="1:5">
      <c r="A2463" s="49"/>
      <c r="B2463" s="50"/>
      <c r="C2463" s="50"/>
      <c r="D2463" s="51"/>
      <c r="E2463" s="49"/>
    </row>
    <row r="2464" spans="1:5">
      <c r="A2464" s="49"/>
      <c r="B2464" s="50"/>
      <c r="C2464" s="50"/>
      <c r="D2464" s="51"/>
      <c r="E2464" s="49"/>
    </row>
    <row r="2465" spans="1:5">
      <c r="A2465" s="49"/>
      <c r="B2465" s="50"/>
      <c r="C2465" s="50"/>
      <c r="D2465" s="51"/>
      <c r="E2465" s="49"/>
    </row>
    <row r="2466" spans="1:5">
      <c r="A2466" s="49"/>
      <c r="B2466" s="50"/>
      <c r="C2466" s="50"/>
      <c r="D2466" s="51"/>
      <c r="E2466" s="49"/>
    </row>
    <row r="2467" spans="1:5">
      <c r="A2467" s="49"/>
      <c r="B2467" s="50"/>
      <c r="C2467" s="50"/>
      <c r="D2467" s="51"/>
      <c r="E2467" s="49"/>
    </row>
    <row r="2468" spans="1:5">
      <c r="A2468" s="49"/>
      <c r="B2468" s="50"/>
      <c r="C2468" s="50"/>
      <c r="D2468" s="51"/>
      <c r="E2468" s="49"/>
    </row>
    <row r="2469" spans="1:5">
      <c r="A2469" s="49"/>
      <c r="B2469" s="50"/>
      <c r="C2469" s="50"/>
      <c r="D2469" s="51"/>
      <c r="E2469" s="49"/>
    </row>
    <row r="2470" spans="1:5">
      <c r="A2470" s="49"/>
      <c r="B2470" s="50"/>
      <c r="C2470" s="50"/>
      <c r="D2470" s="51"/>
      <c r="E2470" s="49"/>
    </row>
    <row r="2471" spans="1:5">
      <c r="A2471" s="49"/>
      <c r="B2471" s="50"/>
      <c r="C2471" s="50"/>
      <c r="D2471" s="51"/>
      <c r="E2471" s="49"/>
    </row>
    <row r="2472" spans="1:5">
      <c r="A2472" s="49"/>
      <c r="B2472" s="50"/>
      <c r="C2472" s="50"/>
      <c r="D2472" s="51"/>
      <c r="E2472" s="49"/>
    </row>
    <row r="2473" spans="1:5">
      <c r="A2473" s="49"/>
      <c r="B2473" s="50"/>
      <c r="C2473" s="50"/>
      <c r="D2473" s="51"/>
      <c r="E2473" s="49"/>
    </row>
    <row r="2474" spans="1:5">
      <c r="A2474" s="49"/>
      <c r="B2474" s="50"/>
      <c r="C2474" s="50"/>
      <c r="D2474" s="51"/>
      <c r="E2474" s="49"/>
    </row>
    <row r="2475" spans="1:5">
      <c r="A2475" s="49"/>
      <c r="B2475" s="50"/>
      <c r="C2475" s="50"/>
      <c r="D2475" s="51"/>
      <c r="E2475" s="49"/>
    </row>
    <row r="2476" spans="1:5">
      <c r="A2476" s="49"/>
      <c r="B2476" s="50"/>
      <c r="C2476" s="50"/>
      <c r="D2476" s="51"/>
      <c r="E2476" s="49"/>
    </row>
    <row r="2477" spans="1:5">
      <c r="A2477" s="49"/>
      <c r="B2477" s="50"/>
      <c r="C2477" s="50"/>
      <c r="D2477" s="51"/>
      <c r="E2477" s="49"/>
    </row>
    <row r="2478" spans="1:5">
      <c r="A2478" s="49"/>
      <c r="B2478" s="50"/>
      <c r="C2478" s="50"/>
      <c r="D2478" s="51"/>
      <c r="E2478" s="49"/>
    </row>
    <row r="2479" spans="1:5">
      <c r="A2479" s="49"/>
      <c r="B2479" s="50"/>
      <c r="C2479" s="50"/>
      <c r="D2479" s="51"/>
      <c r="E2479" s="49"/>
    </row>
    <row r="2480" spans="1:5">
      <c r="A2480" s="49"/>
      <c r="B2480" s="50"/>
      <c r="C2480" s="50"/>
      <c r="D2480" s="51"/>
      <c r="E2480" s="49"/>
    </row>
    <row r="2481" spans="1:5">
      <c r="A2481" s="49"/>
      <c r="B2481" s="50"/>
      <c r="C2481" s="50"/>
      <c r="D2481" s="51"/>
      <c r="E2481" s="49"/>
    </row>
    <row r="2482" spans="1:5">
      <c r="A2482" s="49"/>
      <c r="B2482" s="50"/>
      <c r="C2482" s="50"/>
      <c r="D2482" s="51"/>
      <c r="E2482" s="49"/>
    </row>
    <row r="2483" spans="1:5">
      <c r="A2483" s="49"/>
      <c r="B2483" s="50"/>
      <c r="C2483" s="50"/>
      <c r="D2483" s="51"/>
      <c r="E2483" s="49"/>
    </row>
    <row r="2484" spans="1:5">
      <c r="A2484" s="49"/>
      <c r="B2484" s="50"/>
      <c r="C2484" s="50"/>
      <c r="D2484" s="51"/>
      <c r="E2484" s="49"/>
    </row>
    <row r="2485" spans="1:5">
      <c r="A2485" s="49"/>
      <c r="B2485" s="50"/>
      <c r="C2485" s="50"/>
      <c r="D2485" s="51"/>
      <c r="E2485" s="49"/>
    </row>
    <row r="2486" spans="1:5">
      <c r="A2486" s="49"/>
      <c r="B2486" s="50"/>
      <c r="C2486" s="50"/>
      <c r="D2486" s="51"/>
      <c r="E2486" s="49"/>
    </row>
    <row r="2487" spans="1:5">
      <c r="A2487" s="49"/>
      <c r="B2487" s="50"/>
      <c r="C2487" s="50"/>
      <c r="D2487" s="51"/>
      <c r="E2487" s="49"/>
    </row>
    <row r="2488" spans="1:5">
      <c r="A2488" s="49"/>
      <c r="B2488" s="50"/>
      <c r="C2488" s="50"/>
      <c r="D2488" s="51"/>
      <c r="E2488" s="49"/>
    </row>
    <row r="2489" spans="1:5">
      <c r="A2489" s="49"/>
      <c r="B2489" s="50"/>
      <c r="C2489" s="50"/>
      <c r="D2489" s="51"/>
      <c r="E2489" s="49"/>
    </row>
    <row r="2490" spans="1:5">
      <c r="A2490" s="49"/>
      <c r="B2490" s="50"/>
      <c r="C2490" s="50"/>
      <c r="D2490" s="51"/>
      <c r="E2490" s="49"/>
    </row>
    <row r="2491" spans="1:5">
      <c r="A2491" s="49"/>
      <c r="B2491" s="50"/>
      <c r="C2491" s="50"/>
      <c r="D2491" s="51"/>
      <c r="E2491" s="49"/>
    </row>
    <row r="2492" spans="1:5">
      <c r="A2492" s="49"/>
      <c r="B2492" s="50"/>
      <c r="C2492" s="50"/>
      <c r="D2492" s="51"/>
      <c r="E2492" s="49"/>
    </row>
    <row r="2493" spans="1:5">
      <c r="A2493" s="49"/>
      <c r="B2493" s="50"/>
      <c r="C2493" s="50"/>
      <c r="D2493" s="51"/>
      <c r="E2493" s="49"/>
    </row>
    <row r="2494" spans="1:5">
      <c r="A2494" s="49"/>
      <c r="B2494" s="50"/>
      <c r="C2494" s="50"/>
      <c r="D2494" s="51"/>
      <c r="E2494" s="49"/>
    </row>
    <row r="2495" spans="1:5">
      <c r="A2495" s="49"/>
      <c r="B2495" s="50"/>
      <c r="C2495" s="50"/>
      <c r="D2495" s="51"/>
      <c r="E2495" s="49"/>
    </row>
    <row r="2496" spans="1:5">
      <c r="A2496" s="49"/>
      <c r="B2496" s="50"/>
      <c r="C2496" s="50"/>
      <c r="D2496" s="51"/>
      <c r="E2496" s="49"/>
    </row>
    <row r="2497" spans="1:5">
      <c r="A2497" s="49"/>
      <c r="B2497" s="50"/>
      <c r="C2497" s="50"/>
      <c r="D2497" s="51"/>
      <c r="E2497" s="49"/>
    </row>
    <row r="2498" spans="1:5">
      <c r="A2498" s="49"/>
      <c r="B2498" s="50"/>
      <c r="C2498" s="50"/>
      <c r="D2498" s="51"/>
      <c r="E2498" s="49"/>
    </row>
    <row r="2499" spans="1:5">
      <c r="A2499" s="49"/>
      <c r="B2499" s="50"/>
      <c r="C2499" s="50"/>
      <c r="D2499" s="51"/>
      <c r="E2499" s="49"/>
    </row>
    <row r="2500" spans="1:5">
      <c r="A2500" s="49"/>
      <c r="B2500" s="50"/>
      <c r="C2500" s="50"/>
      <c r="D2500" s="51"/>
      <c r="E2500" s="49"/>
    </row>
    <row r="2501" spans="1:5">
      <c r="A2501" s="49"/>
      <c r="B2501" s="50"/>
      <c r="C2501" s="50"/>
      <c r="D2501" s="51"/>
      <c r="E2501" s="49"/>
    </row>
    <row r="2502" spans="1:5">
      <c r="A2502" s="49"/>
      <c r="B2502" s="50"/>
      <c r="C2502" s="50"/>
      <c r="D2502" s="51"/>
      <c r="E2502" s="49"/>
    </row>
    <row r="2503" spans="1:5">
      <c r="A2503" s="49"/>
      <c r="B2503" s="50"/>
      <c r="C2503" s="50"/>
      <c r="D2503" s="51"/>
      <c r="E2503" s="49"/>
    </row>
    <row r="2504" spans="1:5">
      <c r="A2504" s="49"/>
      <c r="B2504" s="50"/>
      <c r="C2504" s="50"/>
      <c r="D2504" s="51"/>
      <c r="E2504" s="49"/>
    </row>
    <row r="2505" spans="1:5">
      <c r="A2505" s="49"/>
      <c r="B2505" s="50"/>
      <c r="C2505" s="50"/>
      <c r="D2505" s="51"/>
      <c r="E2505" s="49"/>
    </row>
    <row r="2506" spans="1:5">
      <c r="A2506" s="49"/>
      <c r="B2506" s="50"/>
      <c r="C2506" s="50"/>
      <c r="D2506" s="51"/>
      <c r="E2506" s="49"/>
    </row>
    <row r="2507" spans="1:5">
      <c r="A2507" s="49"/>
      <c r="B2507" s="50"/>
      <c r="C2507" s="50"/>
      <c r="D2507" s="51"/>
      <c r="E2507" s="49"/>
    </row>
    <row r="2508" spans="1:5">
      <c r="A2508" s="49"/>
      <c r="B2508" s="50"/>
      <c r="C2508" s="50"/>
      <c r="D2508" s="51"/>
      <c r="E2508" s="49"/>
    </row>
    <row r="2509" spans="1:5">
      <c r="A2509" s="49"/>
      <c r="B2509" s="50"/>
      <c r="C2509" s="50"/>
      <c r="D2509" s="51"/>
      <c r="E2509" s="49"/>
    </row>
    <row r="2510" spans="1:5">
      <c r="A2510" s="49"/>
      <c r="B2510" s="50"/>
      <c r="C2510" s="50"/>
      <c r="D2510" s="51"/>
      <c r="E2510" s="49"/>
    </row>
    <row r="2511" spans="1:5">
      <c r="A2511" s="49"/>
      <c r="B2511" s="50"/>
      <c r="C2511" s="50"/>
      <c r="D2511" s="51"/>
      <c r="E2511" s="49"/>
    </row>
    <row r="2512" spans="1:5">
      <c r="A2512" s="49"/>
      <c r="B2512" s="50"/>
      <c r="C2512" s="50"/>
      <c r="D2512" s="51"/>
      <c r="E2512" s="49"/>
    </row>
    <row r="2513" spans="1:5">
      <c r="A2513" s="49"/>
      <c r="B2513" s="50"/>
      <c r="C2513" s="50"/>
      <c r="D2513" s="51"/>
      <c r="E2513" s="49"/>
    </row>
    <row r="2514" spans="1:5">
      <c r="A2514" s="49"/>
      <c r="B2514" s="50"/>
      <c r="C2514" s="50"/>
      <c r="D2514" s="51"/>
      <c r="E2514" s="49"/>
    </row>
    <row r="2515" spans="1:5">
      <c r="A2515" s="49"/>
      <c r="B2515" s="50"/>
      <c r="C2515" s="50"/>
      <c r="D2515" s="51"/>
      <c r="E2515" s="49"/>
    </row>
    <row r="2516" spans="1:5">
      <c r="A2516" s="49"/>
      <c r="B2516" s="50"/>
      <c r="C2516" s="50"/>
      <c r="D2516" s="51"/>
      <c r="E2516" s="49"/>
    </row>
    <row r="2517" spans="1:5">
      <c r="A2517" s="49"/>
      <c r="B2517" s="50"/>
      <c r="C2517" s="50"/>
      <c r="D2517" s="51"/>
      <c r="E2517" s="49"/>
    </row>
    <row r="2518" spans="1:5">
      <c r="A2518" s="49"/>
      <c r="B2518" s="50"/>
      <c r="C2518" s="50"/>
      <c r="D2518" s="51"/>
      <c r="E2518" s="49"/>
    </row>
    <row r="2519" spans="1:5">
      <c r="A2519" s="49"/>
      <c r="B2519" s="50"/>
      <c r="C2519" s="50"/>
      <c r="D2519" s="51"/>
      <c r="E2519" s="49"/>
    </row>
    <row r="2520" spans="1:5">
      <c r="A2520" s="49"/>
      <c r="B2520" s="50"/>
      <c r="C2520" s="50"/>
      <c r="D2520" s="51"/>
      <c r="E2520" s="49"/>
    </row>
    <row r="2521" spans="1:5">
      <c r="A2521" s="49"/>
      <c r="B2521" s="50"/>
      <c r="C2521" s="50"/>
      <c r="D2521" s="51"/>
      <c r="E2521" s="49"/>
    </row>
    <row r="2522" spans="1:5">
      <c r="A2522" s="49"/>
      <c r="B2522" s="50"/>
      <c r="C2522" s="50"/>
      <c r="D2522" s="51"/>
      <c r="E2522" s="49"/>
    </row>
    <row r="2523" spans="1:5">
      <c r="A2523" s="49"/>
      <c r="B2523" s="50"/>
      <c r="C2523" s="50"/>
      <c r="D2523" s="51"/>
      <c r="E2523" s="49"/>
    </row>
    <row r="2524" spans="1:5">
      <c r="A2524" s="49"/>
      <c r="B2524" s="50"/>
      <c r="C2524" s="50"/>
      <c r="D2524" s="51"/>
      <c r="E2524" s="49"/>
    </row>
    <row r="2525" spans="1:5">
      <c r="A2525" s="49"/>
      <c r="B2525" s="50"/>
      <c r="C2525" s="50"/>
      <c r="D2525" s="51"/>
      <c r="E2525" s="49"/>
    </row>
    <row r="2526" spans="1:5">
      <c r="A2526" s="49"/>
      <c r="B2526" s="50"/>
      <c r="C2526" s="50"/>
      <c r="D2526" s="51"/>
      <c r="E2526" s="49"/>
    </row>
    <row r="2527" spans="1:5">
      <c r="A2527" s="49"/>
      <c r="B2527" s="50"/>
      <c r="C2527" s="50"/>
      <c r="D2527" s="51"/>
      <c r="E2527" s="49"/>
    </row>
    <row r="2528" spans="1:5">
      <c r="A2528" s="49"/>
      <c r="B2528" s="50"/>
      <c r="C2528" s="50"/>
      <c r="D2528" s="51"/>
      <c r="E2528" s="49"/>
    </row>
    <row r="2529" spans="1:5">
      <c r="A2529" s="49"/>
      <c r="B2529" s="50"/>
      <c r="C2529" s="50"/>
      <c r="D2529" s="51"/>
      <c r="E2529" s="49"/>
    </row>
    <row r="2530" spans="1:5">
      <c r="A2530" s="49"/>
      <c r="B2530" s="50"/>
      <c r="C2530" s="50"/>
      <c r="D2530" s="51"/>
      <c r="E2530" s="49"/>
    </row>
    <row r="2531" spans="1:5">
      <c r="A2531" s="49"/>
      <c r="B2531" s="50"/>
      <c r="C2531" s="50"/>
      <c r="D2531" s="51"/>
      <c r="E2531" s="49"/>
    </row>
    <row r="2532" spans="1:5">
      <c r="A2532" s="49"/>
      <c r="B2532" s="50"/>
      <c r="C2532" s="50"/>
      <c r="D2532" s="51"/>
      <c r="E2532" s="49"/>
    </row>
    <row r="2533" spans="1:5">
      <c r="A2533" s="49"/>
      <c r="B2533" s="50"/>
      <c r="C2533" s="50"/>
      <c r="D2533" s="51"/>
      <c r="E2533" s="49"/>
    </row>
    <row r="2534" spans="1:5">
      <c r="A2534" s="49"/>
      <c r="B2534" s="50"/>
      <c r="C2534" s="50"/>
      <c r="D2534" s="51"/>
      <c r="E2534" s="49"/>
    </row>
    <row r="2535" spans="1:5">
      <c r="A2535" s="49"/>
      <c r="B2535" s="50"/>
      <c r="C2535" s="50"/>
      <c r="D2535" s="51"/>
      <c r="E2535" s="49"/>
    </row>
    <row r="2536" spans="1:5">
      <c r="A2536" s="49"/>
      <c r="B2536" s="50"/>
      <c r="C2536" s="50"/>
      <c r="D2536" s="51"/>
      <c r="E2536" s="49"/>
    </row>
    <row r="2537" spans="1:5">
      <c r="A2537" s="49"/>
      <c r="B2537" s="50"/>
      <c r="C2537" s="50"/>
      <c r="D2537" s="51"/>
      <c r="E2537" s="49"/>
    </row>
    <row r="2538" spans="1:5">
      <c r="A2538" s="49"/>
      <c r="B2538" s="50"/>
      <c r="C2538" s="50"/>
      <c r="D2538" s="51"/>
      <c r="E2538" s="49"/>
    </row>
    <row r="2539" spans="1:5">
      <c r="A2539" s="49"/>
      <c r="B2539" s="50"/>
      <c r="C2539" s="50"/>
      <c r="D2539" s="51"/>
      <c r="E2539" s="49"/>
    </row>
    <row r="2540" spans="1:5">
      <c r="A2540" s="49"/>
      <c r="B2540" s="50"/>
      <c r="C2540" s="50"/>
      <c r="D2540" s="51"/>
      <c r="E2540" s="49"/>
    </row>
    <row r="2541" spans="1:5">
      <c r="A2541" s="49"/>
      <c r="B2541" s="50"/>
      <c r="C2541" s="50"/>
      <c r="D2541" s="51"/>
      <c r="E2541" s="49"/>
    </row>
    <row r="2542" spans="1:5">
      <c r="A2542" s="49"/>
      <c r="B2542" s="50"/>
      <c r="C2542" s="50"/>
      <c r="D2542" s="51"/>
      <c r="E2542" s="49"/>
    </row>
    <row r="2543" spans="1:5">
      <c r="A2543" s="49"/>
      <c r="B2543" s="50"/>
      <c r="C2543" s="50"/>
      <c r="D2543" s="51"/>
      <c r="E2543" s="49"/>
    </row>
    <row r="2544" spans="1:5">
      <c r="A2544" s="49"/>
      <c r="B2544" s="50"/>
      <c r="C2544" s="50"/>
      <c r="D2544" s="51"/>
      <c r="E2544" s="49"/>
    </row>
    <row r="2545" spans="1:5">
      <c r="A2545" s="49"/>
      <c r="B2545" s="50"/>
      <c r="C2545" s="50"/>
      <c r="D2545" s="51"/>
      <c r="E2545" s="49"/>
    </row>
    <row r="2546" spans="1:5">
      <c r="A2546" s="49"/>
      <c r="B2546" s="50"/>
      <c r="C2546" s="50"/>
      <c r="D2546" s="51"/>
      <c r="E2546" s="49"/>
    </row>
    <row r="2547" spans="1:5">
      <c r="A2547" s="49"/>
      <c r="B2547" s="50"/>
      <c r="C2547" s="50"/>
      <c r="D2547" s="51"/>
      <c r="E2547" s="49"/>
    </row>
    <row r="2548" spans="1:5">
      <c r="A2548" s="49"/>
      <c r="B2548" s="50"/>
      <c r="C2548" s="50"/>
      <c r="D2548" s="51"/>
      <c r="E2548" s="49"/>
    </row>
    <row r="2549" spans="1:5">
      <c r="A2549" s="49"/>
      <c r="B2549" s="50"/>
      <c r="C2549" s="50"/>
      <c r="D2549" s="51"/>
      <c r="E2549" s="49"/>
    </row>
    <row r="2550" spans="1:5">
      <c r="A2550" s="49"/>
      <c r="B2550" s="50"/>
      <c r="C2550" s="50"/>
      <c r="D2550" s="51"/>
      <c r="E2550" s="49"/>
    </row>
    <row r="2551" spans="1:5">
      <c r="A2551" s="49"/>
      <c r="B2551" s="50"/>
      <c r="C2551" s="50"/>
      <c r="D2551" s="51"/>
      <c r="E2551" s="49"/>
    </row>
    <row r="2552" spans="1:5">
      <c r="A2552" s="49"/>
      <c r="B2552" s="50"/>
      <c r="C2552" s="50"/>
      <c r="D2552" s="51"/>
      <c r="E2552" s="49"/>
    </row>
    <row r="2553" spans="1:5">
      <c r="A2553" s="49"/>
      <c r="B2553" s="50"/>
      <c r="C2553" s="50"/>
      <c r="D2553" s="51"/>
      <c r="E2553" s="49"/>
    </row>
    <row r="2554" spans="1:5">
      <c r="A2554" s="49"/>
      <c r="B2554" s="50"/>
      <c r="C2554" s="50"/>
      <c r="D2554" s="51"/>
      <c r="E2554" s="49"/>
    </row>
    <row r="2555" spans="1:5">
      <c r="A2555" s="49"/>
      <c r="B2555" s="50"/>
      <c r="C2555" s="50"/>
      <c r="D2555" s="51"/>
      <c r="E2555" s="49"/>
    </row>
    <row r="2556" spans="1:5">
      <c r="A2556" s="49"/>
      <c r="B2556" s="50"/>
      <c r="C2556" s="50"/>
      <c r="D2556" s="51"/>
      <c r="E2556" s="49"/>
    </row>
    <row r="2557" spans="1:5">
      <c r="A2557" s="49"/>
      <c r="B2557" s="50"/>
      <c r="C2557" s="50"/>
      <c r="D2557" s="51"/>
      <c r="E2557" s="49"/>
    </row>
    <row r="2558" spans="1:5">
      <c r="A2558" s="49"/>
      <c r="B2558" s="50"/>
      <c r="C2558" s="50"/>
      <c r="D2558" s="51"/>
      <c r="E2558" s="49"/>
    </row>
    <row r="2559" spans="1:5">
      <c r="A2559" s="49"/>
      <c r="B2559" s="50"/>
      <c r="C2559" s="50"/>
      <c r="D2559" s="51"/>
      <c r="E2559" s="49"/>
    </row>
    <row r="2560" spans="1:5">
      <c r="A2560" s="49"/>
      <c r="B2560" s="50"/>
      <c r="C2560" s="50"/>
      <c r="D2560" s="51"/>
      <c r="E2560" s="49"/>
    </row>
    <row r="2561" spans="1:5">
      <c r="A2561" s="49"/>
      <c r="B2561" s="50"/>
      <c r="C2561" s="50"/>
      <c r="D2561" s="51"/>
      <c r="E2561" s="49"/>
    </row>
    <row r="2562" spans="1:5">
      <c r="A2562" s="49"/>
      <c r="B2562" s="50"/>
      <c r="C2562" s="50"/>
      <c r="D2562" s="51"/>
      <c r="E2562" s="49"/>
    </row>
    <row r="2563" spans="1:5">
      <c r="A2563" s="49"/>
      <c r="B2563" s="50"/>
      <c r="C2563" s="50"/>
      <c r="D2563" s="51"/>
      <c r="E2563" s="49"/>
    </row>
    <row r="2564" spans="1:5">
      <c r="A2564" s="49"/>
      <c r="B2564" s="50"/>
      <c r="C2564" s="50"/>
      <c r="D2564" s="51"/>
      <c r="E2564" s="49"/>
    </row>
    <row r="2565" spans="1:5">
      <c r="A2565" s="49"/>
      <c r="B2565" s="50"/>
      <c r="C2565" s="50"/>
      <c r="D2565" s="51"/>
      <c r="E2565" s="49"/>
    </row>
    <row r="2566" spans="1:5">
      <c r="A2566" s="49"/>
      <c r="B2566" s="50"/>
      <c r="C2566" s="50"/>
      <c r="D2566" s="51"/>
      <c r="E2566" s="49"/>
    </row>
    <row r="2567" spans="1:5">
      <c r="A2567" s="49"/>
      <c r="B2567" s="50"/>
      <c r="C2567" s="50"/>
      <c r="D2567" s="51"/>
      <c r="E2567" s="49"/>
    </row>
    <row r="2568" spans="1:5">
      <c r="A2568" s="49"/>
      <c r="B2568" s="50"/>
      <c r="C2568" s="50"/>
      <c r="D2568" s="51"/>
      <c r="E2568" s="49"/>
    </row>
    <row r="2569" spans="1:5">
      <c r="A2569" s="49"/>
      <c r="B2569" s="50"/>
      <c r="C2569" s="50"/>
      <c r="D2569" s="51"/>
      <c r="E2569" s="49"/>
    </row>
    <row r="2570" spans="1:5">
      <c r="A2570" s="49"/>
      <c r="B2570" s="50"/>
      <c r="C2570" s="50"/>
      <c r="D2570" s="51"/>
      <c r="E2570" s="49"/>
    </row>
    <row r="2571" spans="1:5">
      <c r="A2571" s="49"/>
      <c r="B2571" s="50"/>
      <c r="C2571" s="50"/>
      <c r="D2571" s="51"/>
      <c r="E2571" s="49"/>
    </row>
    <row r="2572" spans="1:5">
      <c r="A2572" s="49"/>
      <c r="B2572" s="50"/>
      <c r="C2572" s="50"/>
      <c r="D2572" s="51"/>
      <c r="E2572" s="49"/>
    </row>
    <row r="2573" spans="1:5">
      <c r="A2573" s="49"/>
      <c r="B2573" s="50"/>
      <c r="C2573" s="50"/>
      <c r="D2573" s="51"/>
      <c r="E2573" s="49"/>
    </row>
    <row r="2574" spans="1:5">
      <c r="A2574" s="49"/>
      <c r="B2574" s="50"/>
      <c r="C2574" s="50"/>
      <c r="D2574" s="51"/>
      <c r="E2574" s="49"/>
    </row>
    <row r="2575" spans="1:5">
      <c r="A2575" s="49"/>
      <c r="B2575" s="50"/>
      <c r="C2575" s="50"/>
      <c r="D2575" s="51"/>
      <c r="E2575" s="49"/>
    </row>
    <row r="2576" spans="1:5">
      <c r="A2576" s="49"/>
      <c r="B2576" s="50"/>
      <c r="C2576" s="50"/>
      <c r="D2576" s="51"/>
      <c r="E2576" s="49"/>
    </row>
    <row r="2577" spans="1:5">
      <c r="A2577" s="49"/>
      <c r="B2577" s="50"/>
      <c r="C2577" s="50"/>
      <c r="D2577" s="51"/>
      <c r="E2577" s="49"/>
    </row>
    <row r="2578" spans="1:5">
      <c r="A2578" s="49"/>
      <c r="B2578" s="50"/>
      <c r="C2578" s="50"/>
      <c r="D2578" s="51"/>
      <c r="E2578" s="49"/>
    </row>
    <row r="2579" spans="1:5">
      <c r="A2579" s="49"/>
      <c r="B2579" s="50"/>
      <c r="C2579" s="50"/>
      <c r="D2579" s="51"/>
      <c r="E2579" s="49"/>
    </row>
    <row r="2580" spans="1:5">
      <c r="A2580" s="49"/>
      <c r="B2580" s="50"/>
      <c r="C2580" s="50"/>
      <c r="D2580" s="51"/>
      <c r="E2580" s="49"/>
    </row>
    <row r="2581" spans="1:5">
      <c r="A2581" s="49"/>
      <c r="B2581" s="50"/>
      <c r="C2581" s="50"/>
      <c r="D2581" s="51"/>
      <c r="E2581" s="49"/>
    </row>
    <row r="2582" spans="1:5">
      <c r="A2582" s="49"/>
      <c r="B2582" s="50"/>
      <c r="C2582" s="50"/>
      <c r="D2582" s="51"/>
      <c r="E2582" s="49"/>
    </row>
    <row r="2583" spans="1:5">
      <c r="A2583" s="49"/>
      <c r="B2583" s="50"/>
      <c r="C2583" s="50"/>
      <c r="D2583" s="51"/>
      <c r="E2583" s="49"/>
    </row>
    <row r="2584" spans="1:5">
      <c r="A2584" s="49"/>
      <c r="B2584" s="50"/>
      <c r="C2584" s="50"/>
      <c r="D2584" s="51"/>
      <c r="E2584" s="49"/>
    </row>
    <row r="2585" spans="1:5">
      <c r="A2585" s="49"/>
      <c r="B2585" s="50"/>
      <c r="C2585" s="50"/>
      <c r="D2585" s="51"/>
      <c r="E2585" s="49"/>
    </row>
    <row r="2586" spans="1:5">
      <c r="A2586" s="49"/>
      <c r="B2586" s="50"/>
      <c r="C2586" s="50"/>
      <c r="D2586" s="51"/>
      <c r="E2586" s="49"/>
    </row>
    <row r="2587" spans="1:5">
      <c r="A2587" s="49"/>
      <c r="B2587" s="50"/>
      <c r="C2587" s="50"/>
      <c r="D2587" s="51"/>
      <c r="E2587" s="49"/>
    </row>
    <row r="2588" spans="1:5">
      <c r="A2588" s="49"/>
      <c r="B2588" s="50"/>
      <c r="C2588" s="50"/>
      <c r="D2588" s="51"/>
      <c r="E2588" s="49"/>
    </row>
    <row r="2589" spans="1:5">
      <c r="A2589" s="49"/>
      <c r="B2589" s="50"/>
      <c r="C2589" s="50"/>
      <c r="D2589" s="51"/>
      <c r="E2589" s="49"/>
    </row>
    <row r="2590" spans="1:5">
      <c r="A2590" s="49"/>
      <c r="B2590" s="50"/>
      <c r="C2590" s="50"/>
      <c r="D2590" s="51"/>
      <c r="E2590" s="49"/>
    </row>
    <row r="2591" spans="1:5">
      <c r="A2591" s="49"/>
      <c r="B2591" s="50"/>
      <c r="C2591" s="50"/>
      <c r="D2591" s="51"/>
      <c r="E2591" s="49"/>
    </row>
    <row r="2592" spans="1:5">
      <c r="A2592" s="49"/>
      <c r="B2592" s="50"/>
      <c r="C2592" s="50"/>
      <c r="D2592" s="51"/>
      <c r="E2592" s="49"/>
    </row>
    <row r="2593" spans="1:5">
      <c r="A2593" s="49"/>
      <c r="B2593" s="50"/>
      <c r="C2593" s="50"/>
      <c r="D2593" s="51"/>
      <c r="E2593" s="49"/>
    </row>
    <row r="2594" spans="1:5">
      <c r="A2594" s="49"/>
      <c r="B2594" s="50"/>
      <c r="C2594" s="50"/>
      <c r="D2594" s="51"/>
      <c r="E2594" s="49"/>
    </row>
    <row r="2595" spans="1:5">
      <c r="A2595" s="49"/>
      <c r="B2595" s="50"/>
      <c r="C2595" s="50"/>
      <c r="D2595" s="51"/>
      <c r="E2595" s="49"/>
    </row>
    <row r="2596" spans="1:5">
      <c r="A2596" s="49"/>
      <c r="B2596" s="50"/>
      <c r="C2596" s="50"/>
      <c r="D2596" s="51"/>
      <c r="E2596" s="49"/>
    </row>
    <row r="2597" spans="1:5">
      <c r="A2597" s="49"/>
      <c r="B2597" s="50"/>
      <c r="C2597" s="50"/>
      <c r="D2597" s="51"/>
      <c r="E2597" s="49"/>
    </row>
    <row r="2598" spans="1:5">
      <c r="A2598" s="49"/>
      <c r="B2598" s="50"/>
      <c r="C2598" s="50"/>
      <c r="D2598" s="51"/>
      <c r="E2598" s="49"/>
    </row>
    <row r="2599" spans="1:5">
      <c r="A2599" s="49"/>
      <c r="B2599" s="50"/>
      <c r="C2599" s="50"/>
      <c r="D2599" s="51"/>
      <c r="E2599" s="49"/>
    </row>
    <row r="2600" spans="1:5">
      <c r="A2600" s="49"/>
      <c r="B2600" s="50"/>
      <c r="C2600" s="50"/>
      <c r="D2600" s="51"/>
      <c r="E2600" s="49"/>
    </row>
    <row r="2601" spans="1:5">
      <c r="A2601" s="49"/>
      <c r="B2601" s="50"/>
      <c r="C2601" s="50"/>
      <c r="D2601" s="51"/>
      <c r="E2601" s="49"/>
    </row>
    <row r="2602" spans="1:5">
      <c r="A2602" s="49"/>
      <c r="B2602" s="50"/>
      <c r="C2602" s="50"/>
      <c r="D2602" s="51"/>
      <c r="E2602" s="49"/>
    </row>
    <row r="2603" spans="1:5">
      <c r="A2603" s="49"/>
      <c r="B2603" s="50"/>
      <c r="C2603" s="50"/>
      <c r="D2603" s="51"/>
      <c r="E2603" s="49"/>
    </row>
    <row r="2604" spans="1:5">
      <c r="A2604" s="49"/>
      <c r="B2604" s="50"/>
      <c r="C2604" s="50"/>
      <c r="D2604" s="51"/>
      <c r="E2604" s="49"/>
    </row>
    <row r="2605" spans="1:5">
      <c r="A2605" s="49"/>
      <c r="B2605" s="50"/>
      <c r="C2605" s="50"/>
      <c r="D2605" s="51"/>
      <c r="E2605" s="49"/>
    </row>
    <row r="2606" spans="1:5">
      <c r="A2606" s="49"/>
      <c r="B2606" s="50"/>
      <c r="C2606" s="50"/>
      <c r="D2606" s="51"/>
      <c r="E2606" s="49"/>
    </row>
    <row r="2607" spans="1:5">
      <c r="A2607" s="49"/>
      <c r="B2607" s="50"/>
      <c r="C2607" s="50"/>
      <c r="D2607" s="51"/>
      <c r="E2607" s="49"/>
    </row>
    <row r="2608" spans="1:5">
      <c r="A2608" s="49"/>
      <c r="B2608" s="50"/>
      <c r="C2608" s="50"/>
      <c r="D2608" s="51"/>
      <c r="E2608" s="49"/>
    </row>
    <row r="2609" spans="1:5">
      <c r="A2609" s="49"/>
      <c r="B2609" s="50"/>
      <c r="C2609" s="50"/>
      <c r="D2609" s="51"/>
      <c r="E2609" s="49"/>
    </row>
    <row r="2610" spans="1:5">
      <c r="A2610" s="49"/>
      <c r="B2610" s="50"/>
      <c r="C2610" s="50"/>
      <c r="D2610" s="51"/>
      <c r="E2610" s="49"/>
    </row>
    <row r="2611" spans="1:5">
      <c r="A2611" s="49"/>
      <c r="B2611" s="50"/>
      <c r="C2611" s="50"/>
      <c r="D2611" s="51"/>
      <c r="E2611" s="49"/>
    </row>
    <row r="2612" spans="1:5">
      <c r="A2612" s="49"/>
      <c r="B2612" s="50"/>
      <c r="C2612" s="50"/>
      <c r="D2612" s="51"/>
      <c r="E2612" s="49"/>
    </row>
    <row r="2613" spans="1:5">
      <c r="A2613" s="49"/>
      <c r="B2613" s="50"/>
      <c r="C2613" s="50"/>
      <c r="D2613" s="51"/>
      <c r="E2613" s="49"/>
    </row>
    <row r="2614" spans="1:5">
      <c r="A2614" s="49"/>
      <c r="B2614" s="50"/>
      <c r="C2614" s="50"/>
      <c r="D2614" s="51"/>
      <c r="E2614" s="49"/>
    </row>
    <row r="2615" spans="1:5">
      <c r="A2615" s="49"/>
      <c r="B2615" s="50"/>
      <c r="C2615" s="50"/>
      <c r="D2615" s="51"/>
      <c r="E2615" s="49"/>
    </row>
    <row r="2616" spans="1:5">
      <c r="A2616" s="49"/>
      <c r="B2616" s="50"/>
      <c r="C2616" s="50"/>
      <c r="D2616" s="51"/>
      <c r="E2616" s="49"/>
    </row>
    <row r="2617" spans="1:5">
      <c r="A2617" s="49"/>
      <c r="B2617" s="50"/>
      <c r="C2617" s="50"/>
      <c r="D2617" s="51"/>
      <c r="E2617" s="49"/>
    </row>
    <row r="2618" spans="1:5">
      <c r="A2618" s="49"/>
      <c r="B2618" s="50"/>
      <c r="C2618" s="50"/>
      <c r="D2618" s="51"/>
      <c r="E2618" s="49"/>
    </row>
    <row r="2619" spans="1:5">
      <c r="A2619" s="49"/>
      <c r="B2619" s="50"/>
      <c r="C2619" s="50"/>
      <c r="D2619" s="51"/>
      <c r="E2619" s="49"/>
    </row>
    <row r="2620" spans="1:5">
      <c r="A2620" s="49"/>
      <c r="B2620" s="50"/>
      <c r="C2620" s="50"/>
      <c r="D2620" s="51"/>
      <c r="E2620" s="49"/>
    </row>
    <row r="2621" spans="1:5">
      <c r="A2621" s="49"/>
      <c r="B2621" s="50"/>
      <c r="C2621" s="50"/>
      <c r="D2621" s="51"/>
      <c r="E2621" s="49"/>
    </row>
    <row r="2622" spans="1:5">
      <c r="A2622" s="49"/>
      <c r="B2622" s="50"/>
      <c r="C2622" s="50"/>
      <c r="D2622" s="51"/>
      <c r="E2622" s="49"/>
    </row>
    <row r="2623" spans="1:5">
      <c r="A2623" s="49"/>
      <c r="B2623" s="50"/>
      <c r="C2623" s="50"/>
      <c r="D2623" s="51"/>
      <c r="E2623" s="49"/>
    </row>
    <row r="2624" spans="1:5">
      <c r="A2624" s="49"/>
      <c r="B2624" s="50"/>
      <c r="C2624" s="50"/>
      <c r="D2624" s="51"/>
      <c r="E2624" s="49"/>
    </row>
    <row r="2625" spans="1:5">
      <c r="A2625" s="49"/>
      <c r="B2625" s="50"/>
      <c r="C2625" s="50"/>
      <c r="D2625" s="51"/>
      <c r="E2625" s="49"/>
    </row>
    <row r="2626" spans="1:5">
      <c r="A2626" s="49"/>
      <c r="B2626" s="50"/>
      <c r="C2626" s="50"/>
      <c r="D2626" s="51"/>
      <c r="E2626" s="49"/>
    </row>
    <row r="2627" spans="1:5">
      <c r="A2627" s="49"/>
      <c r="B2627" s="50"/>
      <c r="C2627" s="50"/>
      <c r="D2627" s="51"/>
      <c r="E2627" s="49"/>
    </row>
    <row r="2628" spans="1:5">
      <c r="A2628" s="49"/>
      <c r="B2628" s="50"/>
      <c r="C2628" s="50"/>
      <c r="D2628" s="51"/>
      <c r="E2628" s="49"/>
    </row>
    <row r="2629" spans="1:5">
      <c r="A2629" s="49"/>
      <c r="B2629" s="50"/>
      <c r="C2629" s="50"/>
      <c r="D2629" s="51"/>
      <c r="E2629" s="49"/>
    </row>
    <row r="2630" spans="1:5">
      <c r="A2630" s="49"/>
      <c r="B2630" s="50"/>
      <c r="C2630" s="50"/>
      <c r="D2630" s="51"/>
      <c r="E2630" s="49"/>
    </row>
    <row r="2631" spans="1:5">
      <c r="A2631" s="49"/>
      <c r="B2631" s="50"/>
      <c r="C2631" s="50"/>
      <c r="D2631" s="51"/>
      <c r="E2631" s="49"/>
    </row>
    <row r="2632" spans="1:5">
      <c r="A2632" s="49"/>
      <c r="B2632" s="50"/>
      <c r="C2632" s="50"/>
      <c r="D2632" s="51"/>
      <c r="E2632" s="49"/>
    </row>
    <row r="2633" spans="1:5">
      <c r="A2633" s="49"/>
      <c r="B2633" s="50"/>
      <c r="C2633" s="50"/>
      <c r="D2633" s="51"/>
      <c r="E2633" s="49"/>
    </row>
    <row r="2634" spans="1:5">
      <c r="A2634" s="49"/>
      <c r="B2634" s="50"/>
      <c r="C2634" s="50"/>
      <c r="D2634" s="51"/>
      <c r="E2634" s="49"/>
    </row>
    <row r="2635" spans="1:5">
      <c r="A2635" s="49"/>
      <c r="B2635" s="50"/>
      <c r="C2635" s="50"/>
      <c r="D2635" s="51"/>
      <c r="E2635" s="49"/>
    </row>
    <row r="2636" spans="1:5">
      <c r="A2636" s="49"/>
      <c r="B2636" s="50"/>
      <c r="C2636" s="50"/>
      <c r="D2636" s="51"/>
      <c r="E2636" s="49"/>
    </row>
    <row r="2637" spans="1:5">
      <c r="A2637" s="49"/>
      <c r="B2637" s="50"/>
      <c r="C2637" s="50"/>
      <c r="D2637" s="51"/>
      <c r="E2637" s="49"/>
    </row>
    <row r="2638" spans="1:5">
      <c r="A2638" s="49"/>
      <c r="B2638" s="50"/>
      <c r="C2638" s="50"/>
      <c r="D2638" s="51"/>
      <c r="E2638" s="49"/>
    </row>
    <row r="2639" spans="1:5">
      <c r="A2639" s="49"/>
      <c r="B2639" s="50"/>
      <c r="C2639" s="50"/>
      <c r="D2639" s="51"/>
      <c r="E2639" s="49"/>
    </row>
    <row r="2640" spans="1:5">
      <c r="A2640" s="49"/>
      <c r="B2640" s="50"/>
      <c r="C2640" s="50"/>
      <c r="D2640" s="51"/>
      <c r="E2640" s="49"/>
    </row>
    <row r="2641" spans="1:5">
      <c r="A2641" s="49"/>
      <c r="B2641" s="50"/>
      <c r="C2641" s="50"/>
      <c r="D2641" s="51"/>
      <c r="E2641" s="49"/>
    </row>
    <row r="2642" spans="1:5">
      <c r="A2642" s="49"/>
      <c r="B2642" s="50"/>
      <c r="C2642" s="50"/>
      <c r="D2642" s="51"/>
      <c r="E2642" s="49"/>
    </row>
    <row r="2643" spans="1:5">
      <c r="A2643" s="49"/>
      <c r="B2643" s="50"/>
      <c r="C2643" s="50"/>
      <c r="D2643" s="51"/>
      <c r="E2643" s="49"/>
    </row>
    <row r="2644" spans="1:5">
      <c r="A2644" s="49"/>
      <c r="B2644" s="50"/>
      <c r="C2644" s="50"/>
      <c r="D2644" s="51"/>
      <c r="E2644" s="49"/>
    </row>
    <row r="2645" spans="1:5">
      <c r="A2645" s="49"/>
      <c r="B2645" s="50"/>
      <c r="C2645" s="50"/>
      <c r="D2645" s="51"/>
      <c r="E2645" s="49"/>
    </row>
    <row r="2646" spans="1:5">
      <c r="A2646" s="49"/>
      <c r="B2646" s="50"/>
      <c r="C2646" s="50"/>
      <c r="D2646" s="51"/>
      <c r="E2646" s="49"/>
    </row>
    <row r="2647" spans="1:5">
      <c r="A2647" s="49"/>
      <c r="B2647" s="50"/>
      <c r="C2647" s="50"/>
      <c r="D2647" s="51"/>
      <c r="E2647" s="49"/>
    </row>
    <row r="2648" spans="1:5">
      <c r="A2648" s="49"/>
      <c r="B2648" s="50"/>
      <c r="C2648" s="50"/>
      <c r="D2648" s="51"/>
      <c r="E2648" s="49"/>
    </row>
    <row r="2649" spans="1:5">
      <c r="A2649" s="49"/>
      <c r="B2649" s="50"/>
      <c r="C2649" s="50"/>
      <c r="D2649" s="51"/>
      <c r="E2649" s="49"/>
    </row>
    <row r="2650" spans="1:5">
      <c r="A2650" s="49"/>
      <c r="B2650" s="50"/>
      <c r="C2650" s="50"/>
      <c r="D2650" s="51"/>
      <c r="E2650" s="49"/>
    </row>
    <row r="2651" spans="1:5">
      <c r="A2651" s="49"/>
      <c r="B2651" s="50"/>
      <c r="C2651" s="50"/>
      <c r="D2651" s="51"/>
      <c r="E2651" s="49"/>
    </row>
    <row r="2652" spans="1:5">
      <c r="A2652" s="49"/>
      <c r="B2652" s="50"/>
      <c r="C2652" s="50"/>
      <c r="D2652" s="51"/>
      <c r="E2652" s="49"/>
    </row>
    <row r="2653" spans="1:5">
      <c r="A2653" s="49"/>
      <c r="B2653" s="50"/>
      <c r="C2653" s="50"/>
      <c r="D2653" s="51"/>
      <c r="E2653" s="49"/>
    </row>
    <row r="2654" spans="1:5">
      <c r="A2654" s="49"/>
      <c r="B2654" s="50"/>
      <c r="C2654" s="50"/>
      <c r="D2654" s="51"/>
      <c r="E2654" s="49"/>
    </row>
    <row r="2655" spans="1:5">
      <c r="A2655" s="49"/>
      <c r="B2655" s="50"/>
      <c r="C2655" s="50"/>
      <c r="D2655" s="51"/>
      <c r="E2655" s="49"/>
    </row>
    <row r="2656" spans="1:5">
      <c r="A2656" s="49"/>
      <c r="B2656" s="50"/>
      <c r="C2656" s="50"/>
      <c r="D2656" s="51"/>
      <c r="E2656" s="49"/>
    </row>
    <row r="2657" spans="1:5">
      <c r="A2657" s="49"/>
      <c r="B2657" s="50"/>
      <c r="C2657" s="50"/>
      <c r="D2657" s="51"/>
      <c r="E2657" s="49"/>
    </row>
    <row r="2658" spans="1:5">
      <c r="A2658" s="49"/>
      <c r="B2658" s="50"/>
      <c r="C2658" s="50"/>
      <c r="D2658" s="51"/>
      <c r="E2658" s="49"/>
    </row>
    <row r="2659" spans="1:5">
      <c r="A2659" s="49"/>
      <c r="B2659" s="50"/>
      <c r="C2659" s="50"/>
      <c r="D2659" s="51"/>
      <c r="E2659" s="49"/>
    </row>
    <row r="2660" spans="1:5">
      <c r="A2660" s="49"/>
      <c r="B2660" s="50"/>
      <c r="C2660" s="50"/>
      <c r="D2660" s="51"/>
      <c r="E2660" s="49"/>
    </row>
    <row r="2661" spans="1:5">
      <c r="A2661" s="49"/>
      <c r="B2661" s="50"/>
      <c r="C2661" s="50"/>
      <c r="D2661" s="51"/>
      <c r="E2661" s="49"/>
    </row>
    <row r="2662" spans="1:5">
      <c r="A2662" s="49"/>
      <c r="B2662" s="50"/>
      <c r="C2662" s="50"/>
      <c r="D2662" s="51"/>
      <c r="E2662" s="49"/>
    </row>
    <row r="2663" spans="1:5">
      <c r="A2663" s="49"/>
      <c r="B2663" s="50"/>
      <c r="C2663" s="50"/>
      <c r="D2663" s="51"/>
      <c r="E2663" s="49"/>
    </row>
    <row r="2664" spans="1:5">
      <c r="A2664" s="49"/>
      <c r="B2664" s="50"/>
      <c r="C2664" s="50"/>
      <c r="D2664" s="51"/>
      <c r="E2664" s="49"/>
    </row>
    <row r="2665" spans="1:5">
      <c r="A2665" s="49"/>
      <c r="B2665" s="50"/>
      <c r="C2665" s="50"/>
      <c r="D2665" s="51"/>
      <c r="E2665" s="49"/>
    </row>
    <row r="2666" spans="1:5">
      <c r="A2666" s="49"/>
      <c r="B2666" s="50"/>
      <c r="C2666" s="50"/>
      <c r="D2666" s="51"/>
      <c r="E2666" s="49"/>
    </row>
    <row r="2667" spans="1:5">
      <c r="A2667" s="49"/>
      <c r="B2667" s="50"/>
      <c r="C2667" s="50"/>
      <c r="D2667" s="51"/>
      <c r="E2667" s="49"/>
    </row>
    <row r="2668" spans="1:5">
      <c r="A2668" s="49"/>
      <c r="B2668" s="50"/>
      <c r="C2668" s="50"/>
      <c r="D2668" s="51"/>
      <c r="E2668" s="49"/>
    </row>
    <row r="2669" spans="1:5">
      <c r="A2669" s="49"/>
      <c r="B2669" s="50"/>
      <c r="C2669" s="50"/>
      <c r="D2669" s="51"/>
      <c r="E2669" s="49"/>
    </row>
    <row r="2670" spans="1:5">
      <c r="A2670" s="49"/>
      <c r="B2670" s="50"/>
      <c r="C2670" s="50"/>
      <c r="D2670" s="51"/>
      <c r="E2670" s="49"/>
    </row>
    <row r="2671" spans="1:5">
      <c r="A2671" s="49"/>
      <c r="B2671" s="50"/>
      <c r="C2671" s="50"/>
      <c r="D2671" s="51"/>
      <c r="E2671" s="49"/>
    </row>
    <row r="2672" spans="1:5">
      <c r="A2672" s="49"/>
      <c r="B2672" s="50"/>
      <c r="C2672" s="50"/>
      <c r="D2672" s="51"/>
      <c r="E2672" s="49"/>
    </row>
    <row r="2673" spans="1:5">
      <c r="A2673" s="49"/>
      <c r="B2673" s="50"/>
      <c r="C2673" s="50"/>
      <c r="D2673" s="51"/>
      <c r="E2673" s="49"/>
    </row>
    <row r="2674" spans="1:5">
      <c r="A2674" s="49"/>
      <c r="B2674" s="50"/>
      <c r="C2674" s="50"/>
      <c r="D2674" s="51"/>
      <c r="E2674" s="49"/>
    </row>
    <row r="2675" spans="1:5">
      <c r="A2675" s="49"/>
      <c r="B2675" s="50"/>
      <c r="C2675" s="50"/>
      <c r="D2675" s="51"/>
      <c r="E2675" s="49"/>
    </row>
    <row r="2676" spans="1:5">
      <c r="A2676" s="49"/>
      <c r="B2676" s="50"/>
      <c r="C2676" s="50"/>
      <c r="D2676" s="51"/>
      <c r="E2676" s="49"/>
    </row>
    <row r="2677" spans="1:5">
      <c r="A2677" s="49"/>
      <c r="B2677" s="50"/>
      <c r="C2677" s="50"/>
      <c r="D2677" s="51"/>
      <c r="E2677" s="49"/>
    </row>
    <row r="2678" spans="1:5">
      <c r="A2678" s="49"/>
      <c r="B2678" s="50"/>
      <c r="C2678" s="50"/>
      <c r="D2678" s="51"/>
      <c r="E2678" s="49"/>
    </row>
    <row r="2679" spans="1:5">
      <c r="A2679" s="49"/>
      <c r="B2679" s="50"/>
      <c r="C2679" s="50"/>
      <c r="D2679" s="51"/>
      <c r="E2679" s="49"/>
    </row>
    <row r="2680" spans="1:5">
      <c r="A2680" s="49"/>
      <c r="B2680" s="50"/>
      <c r="C2680" s="50"/>
      <c r="D2680" s="51"/>
      <c r="E2680" s="49"/>
    </row>
    <row r="2681" spans="1:5">
      <c r="A2681" s="49"/>
      <c r="B2681" s="50"/>
      <c r="C2681" s="50"/>
      <c r="D2681" s="51"/>
      <c r="E2681" s="49"/>
    </row>
    <row r="2682" spans="1:5">
      <c r="A2682" s="49"/>
      <c r="B2682" s="50"/>
      <c r="C2682" s="50"/>
      <c r="D2682" s="51"/>
      <c r="E2682" s="49"/>
    </row>
    <row r="2683" spans="1:5">
      <c r="A2683" s="49"/>
      <c r="B2683" s="50"/>
      <c r="C2683" s="50"/>
      <c r="D2683" s="51"/>
      <c r="E2683" s="49"/>
    </row>
    <row r="2684" spans="1:5">
      <c r="A2684" s="49"/>
      <c r="B2684" s="50"/>
      <c r="C2684" s="50"/>
      <c r="D2684" s="51"/>
      <c r="E2684" s="49"/>
    </row>
    <row r="2685" spans="1:5">
      <c r="A2685" s="49"/>
      <c r="B2685" s="50"/>
      <c r="C2685" s="50"/>
      <c r="D2685" s="51"/>
      <c r="E2685" s="49"/>
    </row>
    <row r="2686" spans="1:5">
      <c r="A2686" s="49"/>
      <c r="B2686" s="50"/>
      <c r="C2686" s="50"/>
      <c r="D2686" s="51"/>
      <c r="E2686" s="49"/>
    </row>
    <row r="2687" spans="1:5">
      <c r="A2687" s="49"/>
      <c r="B2687" s="50"/>
      <c r="C2687" s="50"/>
      <c r="D2687" s="51"/>
      <c r="E2687" s="49"/>
    </row>
    <row r="2688" spans="1:5">
      <c r="A2688" s="49"/>
      <c r="B2688" s="50"/>
      <c r="C2688" s="50"/>
      <c r="D2688" s="51"/>
      <c r="E2688" s="49"/>
    </row>
    <row r="2689" spans="1:5">
      <c r="A2689" s="49"/>
      <c r="B2689" s="50"/>
      <c r="C2689" s="50"/>
      <c r="D2689" s="51"/>
      <c r="E2689" s="49"/>
    </row>
    <row r="2690" spans="1:5">
      <c r="A2690" s="49"/>
      <c r="B2690" s="50"/>
      <c r="C2690" s="50"/>
      <c r="D2690" s="51"/>
      <c r="E2690" s="49"/>
    </row>
    <row r="2691" spans="1:5">
      <c r="A2691" s="49"/>
      <c r="B2691" s="50"/>
      <c r="C2691" s="50"/>
      <c r="D2691" s="51"/>
      <c r="E2691" s="49"/>
    </row>
    <row r="2692" spans="1:5">
      <c r="A2692" s="49"/>
      <c r="B2692" s="50"/>
      <c r="C2692" s="50"/>
      <c r="D2692" s="51"/>
      <c r="E2692" s="49"/>
    </row>
    <row r="2693" spans="1:5">
      <c r="A2693" s="49"/>
      <c r="B2693" s="50"/>
      <c r="C2693" s="50"/>
      <c r="D2693" s="51"/>
      <c r="E2693" s="49"/>
    </row>
    <row r="2694" spans="1:5">
      <c r="A2694" s="49"/>
      <c r="B2694" s="50"/>
      <c r="C2694" s="50"/>
      <c r="D2694" s="51"/>
      <c r="E2694" s="49"/>
    </row>
    <row r="2695" spans="1:5">
      <c r="A2695" s="49"/>
      <c r="B2695" s="50"/>
      <c r="C2695" s="50"/>
      <c r="D2695" s="51"/>
      <c r="E2695" s="49"/>
    </row>
    <row r="2696" spans="1:5">
      <c r="A2696" s="49"/>
      <c r="B2696" s="50"/>
      <c r="C2696" s="50"/>
      <c r="D2696" s="51"/>
      <c r="E2696" s="49"/>
    </row>
    <row r="2697" spans="1:5">
      <c r="A2697" s="49"/>
      <c r="B2697" s="50"/>
      <c r="C2697" s="50"/>
      <c r="D2697" s="51"/>
      <c r="E2697" s="49"/>
    </row>
    <row r="2698" spans="1:5">
      <c r="A2698" s="49"/>
      <c r="B2698" s="50"/>
      <c r="C2698" s="50"/>
      <c r="D2698" s="51"/>
      <c r="E2698" s="49"/>
    </row>
    <row r="2699" spans="1:5">
      <c r="A2699" s="49"/>
      <c r="B2699" s="50"/>
      <c r="C2699" s="50"/>
      <c r="D2699" s="51"/>
      <c r="E2699" s="49"/>
    </row>
    <row r="2700" spans="1:5">
      <c r="A2700" s="49"/>
      <c r="B2700" s="50"/>
      <c r="C2700" s="50"/>
      <c r="D2700" s="51"/>
      <c r="E2700" s="49"/>
    </row>
    <row r="2701" spans="1:5">
      <c r="A2701" s="49"/>
      <c r="B2701" s="50"/>
      <c r="C2701" s="50"/>
      <c r="D2701" s="51"/>
      <c r="E2701" s="49"/>
    </row>
    <row r="2702" spans="1:5">
      <c r="A2702" s="49"/>
      <c r="B2702" s="50"/>
      <c r="C2702" s="50"/>
      <c r="D2702" s="51"/>
      <c r="E2702" s="49"/>
    </row>
    <row r="2703" spans="1:5">
      <c r="A2703" s="49"/>
      <c r="B2703" s="50"/>
      <c r="C2703" s="50"/>
      <c r="D2703" s="51"/>
      <c r="E2703" s="49"/>
    </row>
    <row r="2704" spans="1:5">
      <c r="A2704" s="49"/>
      <c r="B2704" s="50"/>
      <c r="C2704" s="50"/>
      <c r="D2704" s="51"/>
      <c r="E2704" s="49"/>
    </row>
    <row r="2705" spans="1:5">
      <c r="A2705" s="49"/>
      <c r="B2705" s="50"/>
      <c r="C2705" s="50"/>
      <c r="D2705" s="51"/>
      <c r="E2705" s="49"/>
    </row>
    <row r="2706" spans="1:5">
      <c r="A2706" s="49"/>
      <c r="B2706" s="50"/>
      <c r="C2706" s="50"/>
      <c r="D2706" s="51"/>
      <c r="E2706" s="49"/>
    </row>
    <row r="2707" spans="1:5">
      <c r="A2707" s="49"/>
      <c r="B2707" s="50"/>
      <c r="C2707" s="50"/>
      <c r="D2707" s="51"/>
      <c r="E2707" s="49"/>
    </row>
    <row r="2708" spans="1:5">
      <c r="A2708" s="49"/>
      <c r="B2708" s="50"/>
      <c r="C2708" s="50"/>
      <c r="D2708" s="51"/>
      <c r="E2708" s="49"/>
    </row>
    <row r="2709" spans="1:5">
      <c r="A2709" s="49"/>
      <c r="B2709" s="50"/>
      <c r="C2709" s="50"/>
      <c r="D2709" s="51"/>
      <c r="E2709" s="49"/>
    </row>
    <row r="2710" spans="1:5">
      <c r="A2710" s="49"/>
      <c r="B2710" s="50"/>
      <c r="C2710" s="50"/>
      <c r="D2710" s="51"/>
      <c r="E2710" s="49"/>
    </row>
    <row r="2711" spans="1:5">
      <c r="A2711" s="49"/>
      <c r="B2711" s="50"/>
      <c r="C2711" s="50"/>
      <c r="D2711" s="51"/>
      <c r="E2711" s="49"/>
    </row>
    <row r="2712" spans="1:5">
      <c r="A2712" s="49"/>
      <c r="B2712" s="50"/>
      <c r="C2712" s="50"/>
      <c r="D2712" s="51"/>
      <c r="E2712" s="49"/>
    </row>
    <row r="2713" spans="1:5">
      <c r="A2713" s="49"/>
      <c r="B2713" s="50"/>
      <c r="C2713" s="50"/>
      <c r="D2713" s="51"/>
      <c r="E2713" s="49"/>
    </row>
    <row r="2714" spans="1:5">
      <c r="A2714" s="49"/>
      <c r="B2714" s="50"/>
      <c r="C2714" s="50"/>
      <c r="D2714" s="51"/>
      <c r="E2714" s="49"/>
    </row>
    <row r="2715" spans="1:5">
      <c r="A2715" s="49"/>
      <c r="B2715" s="50"/>
      <c r="C2715" s="50"/>
      <c r="D2715" s="51"/>
      <c r="E2715" s="49"/>
    </row>
    <row r="2716" spans="1:5">
      <c r="A2716" s="49"/>
      <c r="B2716" s="50"/>
      <c r="C2716" s="50"/>
      <c r="D2716" s="51"/>
      <c r="E2716" s="49"/>
    </row>
    <row r="2717" spans="1:5">
      <c r="A2717" s="49"/>
      <c r="B2717" s="50"/>
      <c r="C2717" s="50"/>
      <c r="D2717" s="51"/>
      <c r="E2717" s="49"/>
    </row>
    <row r="2718" spans="1:5">
      <c r="A2718" s="49"/>
      <c r="B2718" s="50"/>
      <c r="C2718" s="50"/>
      <c r="D2718" s="51"/>
      <c r="E2718" s="49"/>
    </row>
    <row r="2719" spans="1:5">
      <c r="A2719" s="49"/>
      <c r="B2719" s="50"/>
      <c r="C2719" s="50"/>
      <c r="D2719" s="51"/>
      <c r="E2719" s="49"/>
    </row>
    <row r="2720" spans="1:5">
      <c r="A2720" s="49"/>
      <c r="B2720" s="50"/>
      <c r="C2720" s="50"/>
      <c r="D2720" s="51"/>
      <c r="E2720" s="49"/>
    </row>
    <row r="2721" spans="1:5">
      <c r="A2721" s="49"/>
      <c r="B2721" s="50"/>
      <c r="C2721" s="50"/>
      <c r="D2721" s="51"/>
      <c r="E2721" s="49"/>
    </row>
    <row r="2722" spans="1:5">
      <c r="A2722" s="49"/>
      <c r="B2722" s="50"/>
      <c r="C2722" s="50"/>
      <c r="D2722" s="51"/>
      <c r="E2722" s="49"/>
    </row>
    <row r="2723" spans="1:5">
      <c r="A2723" s="49"/>
      <c r="B2723" s="50"/>
      <c r="C2723" s="50"/>
      <c r="D2723" s="51"/>
      <c r="E2723" s="49"/>
    </row>
    <row r="2724" spans="1:5">
      <c r="A2724" s="49"/>
      <c r="B2724" s="50"/>
      <c r="C2724" s="50"/>
      <c r="D2724" s="51"/>
      <c r="E2724" s="49"/>
    </row>
    <row r="2725" spans="1:5">
      <c r="A2725" s="49"/>
      <c r="B2725" s="50"/>
      <c r="C2725" s="50"/>
      <c r="D2725" s="51"/>
      <c r="E2725" s="49"/>
    </row>
    <row r="2726" spans="1:5">
      <c r="A2726" s="49"/>
      <c r="B2726" s="50"/>
      <c r="C2726" s="50"/>
      <c r="D2726" s="51"/>
      <c r="E2726" s="49"/>
    </row>
    <row r="2727" spans="1:5">
      <c r="A2727" s="49"/>
      <c r="B2727" s="50"/>
      <c r="C2727" s="50"/>
      <c r="D2727" s="51"/>
      <c r="E2727" s="49"/>
    </row>
    <row r="2728" spans="1:5">
      <c r="A2728" s="49"/>
      <c r="B2728" s="50"/>
      <c r="C2728" s="50"/>
      <c r="D2728" s="51"/>
      <c r="E2728" s="49"/>
    </row>
    <row r="2729" spans="1:5">
      <c r="A2729" s="49"/>
      <c r="B2729" s="50"/>
      <c r="C2729" s="50"/>
      <c r="D2729" s="51"/>
      <c r="E2729" s="49"/>
    </row>
    <row r="2730" spans="1:5">
      <c r="A2730" s="49"/>
      <c r="B2730" s="50"/>
      <c r="C2730" s="50"/>
      <c r="D2730" s="51"/>
      <c r="E2730" s="49"/>
    </row>
    <row r="2731" spans="1:5">
      <c r="A2731" s="49"/>
      <c r="B2731" s="50"/>
      <c r="C2731" s="50"/>
      <c r="D2731" s="51"/>
      <c r="E2731" s="49"/>
    </row>
    <row r="2732" spans="1:5">
      <c r="A2732" s="49"/>
      <c r="B2732" s="50"/>
      <c r="C2732" s="50"/>
      <c r="D2732" s="51"/>
      <c r="E2732" s="49"/>
    </row>
    <row r="2733" spans="1:5">
      <c r="A2733" s="49"/>
      <c r="B2733" s="50"/>
      <c r="C2733" s="50"/>
      <c r="D2733" s="51"/>
      <c r="E2733" s="49"/>
    </row>
    <row r="2734" spans="1:5">
      <c r="A2734" s="49"/>
      <c r="B2734" s="50"/>
      <c r="C2734" s="50"/>
      <c r="D2734" s="51"/>
      <c r="E2734" s="49"/>
    </row>
    <row r="2735" spans="1:5">
      <c r="A2735" s="49"/>
      <c r="B2735" s="50"/>
      <c r="C2735" s="50"/>
      <c r="D2735" s="51"/>
      <c r="E2735" s="49"/>
    </row>
    <row r="2736" spans="1:5">
      <c r="A2736" s="49"/>
      <c r="B2736" s="50"/>
      <c r="C2736" s="50"/>
      <c r="D2736" s="51"/>
      <c r="E2736" s="49"/>
    </row>
    <row r="2737" spans="1:5">
      <c r="A2737" s="49"/>
      <c r="B2737" s="50"/>
      <c r="C2737" s="50"/>
      <c r="D2737" s="51"/>
      <c r="E2737" s="49"/>
    </row>
    <row r="2738" spans="1:5">
      <c r="A2738" s="49"/>
      <c r="B2738" s="50"/>
      <c r="C2738" s="50"/>
      <c r="D2738" s="51"/>
      <c r="E2738" s="49"/>
    </row>
    <row r="2739" spans="1:5">
      <c r="A2739" s="49"/>
      <c r="B2739" s="50"/>
      <c r="C2739" s="50"/>
      <c r="D2739" s="51"/>
      <c r="E2739" s="49"/>
    </row>
    <row r="2740" spans="1:5">
      <c r="A2740" s="49"/>
      <c r="B2740" s="50"/>
      <c r="C2740" s="50"/>
      <c r="D2740" s="51"/>
      <c r="E2740" s="49"/>
    </row>
    <row r="2741" spans="1:5">
      <c r="A2741" s="49"/>
      <c r="B2741" s="50"/>
      <c r="C2741" s="50"/>
      <c r="D2741" s="51"/>
      <c r="E2741" s="49"/>
    </row>
    <row r="2742" spans="1:5">
      <c r="A2742" s="49"/>
      <c r="B2742" s="50"/>
      <c r="C2742" s="50"/>
      <c r="D2742" s="51"/>
      <c r="E2742" s="49"/>
    </row>
    <row r="2743" spans="1:5">
      <c r="A2743" s="49"/>
      <c r="B2743" s="50"/>
      <c r="C2743" s="50"/>
      <c r="D2743" s="51"/>
      <c r="E2743" s="49"/>
    </row>
    <row r="2744" spans="1:5">
      <c r="A2744" s="49"/>
      <c r="B2744" s="50"/>
      <c r="C2744" s="50"/>
      <c r="D2744" s="51"/>
      <c r="E2744" s="49"/>
    </row>
    <row r="2745" spans="1:5">
      <c r="A2745" s="49"/>
      <c r="B2745" s="50"/>
      <c r="C2745" s="50"/>
      <c r="D2745" s="51"/>
      <c r="E2745" s="49"/>
    </row>
    <row r="2746" spans="1:5">
      <c r="A2746" s="49"/>
      <c r="B2746" s="50"/>
      <c r="C2746" s="50"/>
      <c r="D2746" s="51"/>
      <c r="E2746" s="49"/>
    </row>
    <row r="2747" spans="1:5">
      <c r="A2747" s="49"/>
      <c r="B2747" s="50"/>
      <c r="C2747" s="50"/>
      <c r="D2747" s="51"/>
      <c r="E2747" s="49"/>
    </row>
    <row r="2748" spans="1:5">
      <c r="A2748" s="49"/>
      <c r="B2748" s="50"/>
      <c r="C2748" s="50"/>
      <c r="D2748" s="51"/>
      <c r="E2748" s="49"/>
    </row>
    <row r="2749" spans="1:5">
      <c r="A2749" s="49"/>
      <c r="B2749" s="50"/>
      <c r="C2749" s="50"/>
      <c r="D2749" s="51"/>
      <c r="E2749" s="49"/>
    </row>
    <row r="2750" spans="1:5">
      <c r="A2750" s="49"/>
      <c r="B2750" s="50"/>
      <c r="C2750" s="50"/>
      <c r="D2750" s="51"/>
      <c r="E2750" s="49"/>
    </row>
    <row r="2751" spans="1:5">
      <c r="A2751" s="49"/>
      <c r="B2751" s="50"/>
      <c r="C2751" s="50"/>
      <c r="D2751" s="51"/>
      <c r="E2751" s="49"/>
    </row>
    <row r="2752" spans="1:5">
      <c r="A2752" s="49"/>
      <c r="B2752" s="50"/>
      <c r="C2752" s="50"/>
      <c r="D2752" s="51"/>
      <c r="E2752" s="49"/>
    </row>
    <row r="2753" spans="1:5">
      <c r="A2753" s="49"/>
      <c r="B2753" s="50"/>
      <c r="C2753" s="50"/>
      <c r="D2753" s="51"/>
      <c r="E2753" s="49"/>
    </row>
    <row r="2754" spans="1:5">
      <c r="A2754" s="49"/>
      <c r="B2754" s="50"/>
      <c r="C2754" s="50"/>
      <c r="D2754" s="51"/>
      <c r="E2754" s="49"/>
    </row>
    <row r="2755" spans="1:5">
      <c r="A2755" s="49"/>
      <c r="B2755" s="50"/>
      <c r="C2755" s="50"/>
      <c r="D2755" s="51"/>
      <c r="E2755" s="49"/>
    </row>
    <row r="2756" spans="1:5">
      <c r="A2756" s="49"/>
      <c r="B2756" s="50"/>
      <c r="C2756" s="50"/>
      <c r="D2756" s="51"/>
      <c r="E2756" s="49"/>
    </row>
    <row r="2757" spans="1:5">
      <c r="A2757" s="49"/>
      <c r="B2757" s="50"/>
      <c r="C2757" s="50"/>
      <c r="D2757" s="51"/>
      <c r="E2757" s="49"/>
    </row>
    <row r="2758" spans="1:5">
      <c r="A2758" s="49"/>
      <c r="B2758" s="50"/>
      <c r="C2758" s="50"/>
      <c r="D2758" s="51"/>
      <c r="E2758" s="49"/>
    </row>
    <row r="2759" spans="1:5">
      <c r="A2759" s="49"/>
      <c r="B2759" s="50"/>
      <c r="C2759" s="50"/>
      <c r="D2759" s="51"/>
      <c r="E2759" s="49"/>
    </row>
    <row r="2760" spans="1:5">
      <c r="A2760" s="49"/>
      <c r="B2760" s="50"/>
      <c r="C2760" s="50"/>
      <c r="D2760" s="51"/>
      <c r="E2760" s="49"/>
    </row>
    <row r="2761" spans="1:5">
      <c r="A2761" s="49"/>
      <c r="B2761" s="50"/>
      <c r="C2761" s="50"/>
      <c r="D2761" s="51"/>
      <c r="E2761" s="49"/>
    </row>
    <row r="2762" spans="1:5">
      <c r="A2762" s="49"/>
      <c r="B2762" s="50"/>
      <c r="C2762" s="50"/>
      <c r="D2762" s="51"/>
      <c r="E2762" s="49"/>
    </row>
    <row r="2763" spans="1:5">
      <c r="A2763" s="49"/>
      <c r="B2763" s="50"/>
      <c r="C2763" s="50"/>
      <c r="D2763" s="51"/>
      <c r="E2763" s="49"/>
    </row>
    <row r="2764" spans="1:5">
      <c r="A2764" s="49"/>
      <c r="B2764" s="50"/>
      <c r="C2764" s="50"/>
      <c r="D2764" s="51"/>
      <c r="E2764" s="49"/>
    </row>
    <row r="2765" spans="1:5">
      <c r="A2765" s="49"/>
      <c r="B2765" s="50"/>
      <c r="C2765" s="50"/>
      <c r="D2765" s="51"/>
      <c r="E2765" s="49"/>
    </row>
    <row r="2766" spans="1:5">
      <c r="A2766" s="49"/>
      <c r="B2766" s="50"/>
      <c r="C2766" s="50"/>
      <c r="D2766" s="51"/>
      <c r="E2766" s="49"/>
    </row>
    <row r="2767" spans="1:5">
      <c r="A2767" s="49"/>
      <c r="B2767" s="50"/>
      <c r="C2767" s="50"/>
      <c r="D2767" s="51"/>
      <c r="E2767" s="49"/>
    </row>
    <row r="2768" spans="1:5">
      <c r="A2768" s="49"/>
      <c r="B2768" s="50"/>
      <c r="C2768" s="50"/>
      <c r="D2768" s="51"/>
      <c r="E2768" s="49"/>
    </row>
    <row r="2769" spans="1:5">
      <c r="A2769" s="49"/>
      <c r="B2769" s="50"/>
      <c r="C2769" s="50"/>
      <c r="D2769" s="51"/>
      <c r="E2769" s="49"/>
    </row>
    <row r="2770" spans="1:5">
      <c r="A2770" s="49"/>
      <c r="B2770" s="50"/>
      <c r="C2770" s="50"/>
      <c r="D2770" s="51"/>
      <c r="E2770" s="49"/>
    </row>
    <row r="2771" spans="1:5">
      <c r="A2771" s="49"/>
      <c r="B2771" s="50"/>
      <c r="C2771" s="50"/>
      <c r="D2771" s="51"/>
      <c r="E2771" s="49"/>
    </row>
    <row r="2772" spans="1:5">
      <c r="A2772" s="49"/>
      <c r="B2772" s="50"/>
      <c r="C2772" s="50"/>
      <c r="D2772" s="51"/>
      <c r="E2772" s="49"/>
    </row>
    <row r="2773" spans="1:5">
      <c r="A2773" s="49"/>
      <c r="B2773" s="50"/>
      <c r="C2773" s="50"/>
      <c r="D2773" s="51"/>
      <c r="E2773" s="49"/>
    </row>
    <row r="2774" spans="1:5">
      <c r="A2774" s="49"/>
      <c r="B2774" s="50"/>
      <c r="C2774" s="50"/>
      <c r="D2774" s="51"/>
      <c r="E2774" s="49"/>
    </row>
    <row r="2775" spans="1:5">
      <c r="A2775" s="49"/>
      <c r="B2775" s="50"/>
      <c r="C2775" s="50"/>
      <c r="D2775" s="51"/>
      <c r="E2775" s="49"/>
    </row>
    <row r="2776" spans="1:5">
      <c r="A2776" s="49"/>
      <c r="B2776" s="50"/>
      <c r="C2776" s="50"/>
      <c r="D2776" s="51"/>
      <c r="E2776" s="49"/>
    </row>
    <row r="2777" spans="1:5">
      <c r="A2777" s="49"/>
      <c r="B2777" s="50"/>
      <c r="C2777" s="50"/>
      <c r="D2777" s="51"/>
      <c r="E2777" s="49"/>
    </row>
    <row r="2778" spans="1:5">
      <c r="A2778" s="49"/>
      <c r="B2778" s="50"/>
      <c r="C2778" s="50"/>
      <c r="D2778" s="51"/>
      <c r="E2778" s="49"/>
    </row>
    <row r="2779" spans="1:5">
      <c r="A2779" s="49"/>
      <c r="B2779" s="50"/>
      <c r="C2779" s="50"/>
      <c r="D2779" s="51"/>
      <c r="E2779" s="49"/>
    </row>
    <row r="2780" spans="1:5">
      <c r="A2780" s="49"/>
      <c r="B2780" s="50"/>
      <c r="C2780" s="50"/>
      <c r="D2780" s="51"/>
      <c r="E2780" s="49"/>
    </row>
    <row r="2781" spans="1:5">
      <c r="A2781" s="49"/>
      <c r="B2781" s="50"/>
      <c r="C2781" s="50"/>
      <c r="D2781" s="51"/>
      <c r="E2781" s="49"/>
    </row>
    <row r="2782" spans="1:5">
      <c r="A2782" s="49"/>
      <c r="B2782" s="50"/>
      <c r="C2782" s="50"/>
      <c r="D2782" s="51"/>
      <c r="E2782" s="49"/>
    </row>
    <row r="2783" spans="1:5">
      <c r="A2783" s="49"/>
      <c r="B2783" s="50"/>
      <c r="C2783" s="50"/>
      <c r="D2783" s="51"/>
      <c r="E2783" s="49"/>
    </row>
    <row r="2784" spans="1:5">
      <c r="A2784" s="49"/>
      <c r="B2784" s="50"/>
      <c r="C2784" s="50"/>
      <c r="D2784" s="51"/>
      <c r="E2784" s="49"/>
    </row>
    <row r="2785" spans="1:5">
      <c r="A2785" s="49"/>
      <c r="B2785" s="50"/>
      <c r="C2785" s="50"/>
      <c r="D2785" s="51"/>
      <c r="E2785" s="49"/>
    </row>
    <row r="2786" spans="1:5">
      <c r="A2786" s="49"/>
      <c r="B2786" s="50"/>
      <c r="C2786" s="50"/>
      <c r="D2786" s="51"/>
      <c r="E2786" s="49"/>
    </row>
    <row r="2787" spans="1:5">
      <c r="A2787" s="49"/>
      <c r="B2787" s="50"/>
      <c r="C2787" s="50"/>
      <c r="D2787" s="51"/>
      <c r="E2787" s="49"/>
    </row>
    <row r="2788" spans="1:5">
      <c r="A2788" s="49"/>
      <c r="B2788" s="50"/>
      <c r="C2788" s="50"/>
      <c r="D2788" s="51"/>
      <c r="E2788" s="49"/>
    </row>
    <row r="2789" spans="1:5">
      <c r="A2789" s="49"/>
      <c r="B2789" s="50"/>
      <c r="C2789" s="50"/>
      <c r="D2789" s="51"/>
      <c r="E2789" s="49"/>
    </row>
    <row r="2790" spans="1:5">
      <c r="A2790" s="49"/>
      <c r="B2790" s="50"/>
      <c r="C2790" s="50"/>
      <c r="D2790" s="51"/>
      <c r="E2790" s="49"/>
    </row>
    <row r="2791" spans="1:5">
      <c r="A2791" s="49"/>
      <c r="B2791" s="50"/>
      <c r="C2791" s="50"/>
      <c r="D2791" s="51"/>
      <c r="E2791" s="49"/>
    </row>
    <row r="2792" spans="1:5">
      <c r="A2792" s="49"/>
      <c r="B2792" s="50"/>
      <c r="C2792" s="50"/>
      <c r="D2792" s="51"/>
      <c r="E2792" s="49"/>
    </row>
    <row r="2793" spans="1:5">
      <c r="A2793" s="49"/>
      <c r="B2793" s="50"/>
      <c r="C2793" s="50"/>
      <c r="D2793" s="51"/>
      <c r="E2793" s="49"/>
    </row>
    <row r="2794" spans="1:5">
      <c r="A2794" s="49"/>
      <c r="B2794" s="50"/>
      <c r="C2794" s="50"/>
      <c r="D2794" s="51"/>
      <c r="E2794" s="49"/>
    </row>
    <row r="2795" spans="1:5">
      <c r="A2795" s="49"/>
      <c r="B2795" s="50"/>
      <c r="C2795" s="50"/>
      <c r="D2795" s="51"/>
      <c r="E2795" s="49"/>
    </row>
    <row r="2796" spans="1:5">
      <c r="A2796" s="49"/>
      <c r="B2796" s="50"/>
      <c r="C2796" s="50"/>
      <c r="D2796" s="51"/>
      <c r="E2796" s="49"/>
    </row>
    <row r="2797" spans="1:5">
      <c r="A2797" s="49"/>
      <c r="B2797" s="50"/>
      <c r="C2797" s="50"/>
      <c r="D2797" s="51"/>
      <c r="E2797" s="49"/>
    </row>
    <row r="2798" spans="1:5">
      <c r="A2798" s="49"/>
      <c r="B2798" s="50"/>
      <c r="C2798" s="50"/>
      <c r="D2798" s="51"/>
      <c r="E2798" s="49"/>
    </row>
    <row r="2799" spans="1:5">
      <c r="A2799" s="49"/>
      <c r="B2799" s="50"/>
      <c r="C2799" s="50"/>
      <c r="D2799" s="51"/>
      <c r="E2799" s="49"/>
    </row>
    <row r="2800" spans="1:5">
      <c r="A2800" s="49"/>
      <c r="B2800" s="50"/>
      <c r="C2800" s="50"/>
      <c r="D2800" s="51"/>
      <c r="E2800" s="49"/>
    </row>
    <row r="2801" spans="1:5">
      <c r="A2801" s="49"/>
      <c r="B2801" s="50"/>
      <c r="C2801" s="50"/>
      <c r="D2801" s="51"/>
      <c r="E2801" s="49"/>
    </row>
    <row r="2802" spans="1:5">
      <c r="A2802" s="49"/>
      <c r="B2802" s="50"/>
      <c r="C2802" s="50"/>
      <c r="D2802" s="51"/>
      <c r="E2802" s="49"/>
    </row>
    <row r="2803" spans="1:5">
      <c r="A2803" s="49"/>
      <c r="B2803" s="50"/>
      <c r="C2803" s="50"/>
      <c r="D2803" s="51"/>
      <c r="E2803" s="49"/>
    </row>
    <row r="2804" spans="1:5">
      <c r="A2804" s="49"/>
      <c r="B2804" s="50"/>
      <c r="C2804" s="50"/>
      <c r="D2804" s="51"/>
      <c r="E2804" s="49"/>
    </row>
    <row r="2805" spans="1:5">
      <c r="A2805" s="49"/>
      <c r="B2805" s="50"/>
      <c r="C2805" s="50"/>
      <c r="D2805" s="51"/>
      <c r="E2805" s="49"/>
    </row>
    <row r="2806" spans="1:5">
      <c r="A2806" s="49"/>
      <c r="B2806" s="50"/>
      <c r="C2806" s="50"/>
      <c r="D2806" s="51"/>
      <c r="E2806" s="49"/>
    </row>
    <row r="2807" spans="1:5">
      <c r="A2807" s="49"/>
      <c r="B2807" s="50"/>
      <c r="C2807" s="50"/>
      <c r="D2807" s="51"/>
      <c r="E2807" s="49"/>
    </row>
    <row r="2808" spans="1:5">
      <c r="A2808" s="49"/>
      <c r="B2808" s="50"/>
      <c r="C2808" s="50"/>
      <c r="D2808" s="51"/>
      <c r="E2808" s="49"/>
    </row>
    <row r="2809" spans="1:5">
      <c r="A2809" s="49"/>
      <c r="B2809" s="50"/>
      <c r="C2809" s="50"/>
      <c r="D2809" s="51"/>
      <c r="E2809" s="49"/>
    </row>
    <row r="2810" spans="1:5">
      <c r="A2810" s="49"/>
      <c r="B2810" s="50"/>
      <c r="C2810" s="50"/>
      <c r="D2810" s="51"/>
      <c r="E2810" s="49"/>
    </row>
    <row r="2811" spans="1:5">
      <c r="A2811" s="49"/>
      <c r="B2811" s="50"/>
      <c r="C2811" s="50"/>
      <c r="D2811" s="51"/>
      <c r="E2811" s="49"/>
    </row>
    <row r="2812" spans="1:5">
      <c r="A2812" s="49"/>
      <c r="B2812" s="50"/>
      <c r="C2812" s="50"/>
      <c r="D2812" s="51"/>
      <c r="E2812" s="49"/>
    </row>
    <row r="2813" spans="1:5">
      <c r="A2813" s="49"/>
      <c r="B2813" s="50"/>
      <c r="C2813" s="50"/>
      <c r="D2813" s="51"/>
      <c r="E2813" s="49"/>
    </row>
    <row r="2814" spans="1:5">
      <c r="A2814" s="49"/>
      <c r="B2814" s="50"/>
      <c r="C2814" s="50"/>
      <c r="D2814" s="51"/>
      <c r="E2814" s="49"/>
    </row>
    <row r="2815" spans="1:5">
      <c r="A2815" s="49"/>
      <c r="B2815" s="50"/>
      <c r="C2815" s="50"/>
      <c r="D2815" s="51"/>
      <c r="E2815" s="49"/>
    </row>
    <row r="2816" spans="1:5">
      <c r="A2816" s="49"/>
      <c r="B2816" s="50"/>
      <c r="C2816" s="50"/>
      <c r="D2816" s="51"/>
      <c r="E2816" s="49"/>
    </row>
    <row r="2817" spans="1:5">
      <c r="A2817" s="49"/>
      <c r="B2817" s="50"/>
      <c r="C2817" s="50"/>
      <c r="D2817" s="51"/>
      <c r="E2817" s="49"/>
    </row>
    <row r="2818" spans="1:5">
      <c r="A2818" s="49"/>
      <c r="B2818" s="50"/>
      <c r="C2818" s="50"/>
      <c r="D2818" s="51"/>
      <c r="E2818" s="49"/>
    </row>
    <row r="2819" spans="1:5">
      <c r="A2819" s="49"/>
      <c r="B2819" s="50"/>
      <c r="C2819" s="50"/>
      <c r="D2819" s="51"/>
      <c r="E2819" s="49"/>
    </row>
    <row r="2820" spans="1:5">
      <c r="A2820" s="49"/>
      <c r="B2820" s="50"/>
      <c r="C2820" s="50"/>
      <c r="D2820" s="51"/>
      <c r="E2820" s="49"/>
    </row>
    <row r="2821" spans="1:5">
      <c r="A2821" s="49"/>
      <c r="B2821" s="50"/>
      <c r="C2821" s="50"/>
      <c r="D2821" s="51"/>
      <c r="E2821" s="49"/>
    </row>
    <row r="2822" spans="1:5">
      <c r="A2822" s="49"/>
      <c r="B2822" s="50"/>
      <c r="C2822" s="50"/>
      <c r="D2822" s="51"/>
      <c r="E2822" s="49"/>
    </row>
    <row r="2823" spans="1:5">
      <c r="A2823" s="49"/>
      <c r="B2823" s="50"/>
      <c r="C2823" s="50"/>
      <c r="D2823" s="51"/>
      <c r="E2823" s="49"/>
    </row>
    <row r="2824" spans="1:5">
      <c r="A2824" s="49"/>
      <c r="B2824" s="50"/>
      <c r="C2824" s="50"/>
      <c r="D2824" s="51"/>
      <c r="E2824" s="49"/>
    </row>
    <row r="2825" spans="1:5">
      <c r="A2825" s="49"/>
      <c r="B2825" s="50"/>
      <c r="C2825" s="50"/>
      <c r="D2825" s="51"/>
      <c r="E2825" s="49"/>
    </row>
    <row r="2826" spans="1:5">
      <c r="A2826" s="49"/>
      <c r="B2826" s="50"/>
      <c r="C2826" s="50"/>
      <c r="D2826" s="51"/>
      <c r="E2826" s="49"/>
    </row>
    <row r="2827" spans="1:5">
      <c r="A2827" s="49"/>
      <c r="B2827" s="50"/>
      <c r="C2827" s="50"/>
      <c r="D2827" s="51"/>
      <c r="E2827" s="49"/>
    </row>
    <row r="2828" spans="1:5">
      <c r="A2828" s="49"/>
      <c r="B2828" s="50"/>
      <c r="C2828" s="50"/>
      <c r="D2828" s="51"/>
      <c r="E2828" s="49"/>
    </row>
    <row r="2829" spans="1:5">
      <c r="A2829" s="49"/>
      <c r="B2829" s="50"/>
      <c r="C2829" s="50"/>
      <c r="D2829" s="51"/>
      <c r="E2829" s="49"/>
    </row>
    <row r="2830" spans="1:5">
      <c r="A2830" s="49"/>
      <c r="B2830" s="50"/>
      <c r="C2830" s="50"/>
      <c r="D2830" s="51"/>
      <c r="E2830" s="49"/>
    </row>
    <row r="2831" spans="1:5">
      <c r="A2831" s="49"/>
      <c r="B2831" s="50"/>
      <c r="C2831" s="50"/>
      <c r="D2831" s="51"/>
      <c r="E2831" s="49"/>
    </row>
    <row r="2832" spans="1:5">
      <c r="A2832" s="49"/>
      <c r="B2832" s="50"/>
      <c r="C2832" s="50"/>
      <c r="D2832" s="51"/>
      <c r="E2832" s="49"/>
    </row>
    <row r="2833" spans="1:5">
      <c r="A2833" s="49"/>
      <c r="B2833" s="50"/>
      <c r="C2833" s="50"/>
      <c r="D2833" s="51"/>
      <c r="E2833" s="49"/>
    </row>
    <row r="2834" spans="1:5">
      <c r="A2834" s="49"/>
      <c r="B2834" s="50"/>
      <c r="C2834" s="50"/>
      <c r="D2834" s="51"/>
      <c r="E2834" s="49"/>
    </row>
    <row r="2835" spans="1:5">
      <c r="A2835" s="49"/>
      <c r="B2835" s="50"/>
      <c r="C2835" s="50"/>
      <c r="D2835" s="51"/>
      <c r="E2835" s="49"/>
    </row>
    <row r="2836" spans="1:5">
      <c r="A2836" s="49"/>
      <c r="B2836" s="50"/>
      <c r="C2836" s="50"/>
      <c r="D2836" s="51"/>
      <c r="E2836" s="49"/>
    </row>
    <row r="2837" spans="1:5">
      <c r="A2837" s="49"/>
      <c r="B2837" s="50"/>
      <c r="C2837" s="50"/>
      <c r="D2837" s="51"/>
      <c r="E2837" s="49"/>
    </row>
    <row r="2838" spans="1:5">
      <c r="A2838" s="49"/>
      <c r="B2838" s="50"/>
      <c r="C2838" s="50"/>
      <c r="D2838" s="51"/>
      <c r="E2838" s="49"/>
    </row>
    <row r="2839" spans="1:5">
      <c r="A2839" s="49"/>
      <c r="B2839" s="50"/>
      <c r="C2839" s="50"/>
      <c r="D2839" s="51"/>
      <c r="E2839" s="49"/>
    </row>
    <row r="2840" spans="1:5">
      <c r="A2840" s="49"/>
      <c r="B2840" s="50"/>
      <c r="C2840" s="50"/>
      <c r="D2840" s="51"/>
      <c r="E2840" s="49"/>
    </row>
    <row r="2841" spans="1:5">
      <c r="A2841" s="49"/>
      <c r="B2841" s="50"/>
      <c r="C2841" s="50"/>
      <c r="D2841" s="51"/>
      <c r="E2841" s="49"/>
    </row>
    <row r="2842" spans="1:5">
      <c r="A2842" s="49"/>
      <c r="B2842" s="50"/>
      <c r="C2842" s="50"/>
      <c r="D2842" s="51"/>
      <c r="E2842" s="49"/>
    </row>
    <row r="2843" spans="1:5">
      <c r="A2843" s="49"/>
      <c r="B2843" s="50"/>
      <c r="C2843" s="50"/>
      <c r="D2843" s="51"/>
      <c r="E2843" s="49"/>
    </row>
    <row r="2844" spans="1:5">
      <c r="A2844" s="49"/>
      <c r="B2844" s="50"/>
      <c r="C2844" s="50"/>
      <c r="D2844" s="51"/>
      <c r="E2844" s="49"/>
    </row>
    <row r="2845" spans="1:5">
      <c r="A2845" s="49"/>
      <c r="B2845" s="50"/>
      <c r="C2845" s="50"/>
      <c r="D2845" s="51"/>
      <c r="E2845" s="49"/>
    </row>
    <row r="2846" spans="1:5">
      <c r="A2846" s="49"/>
      <c r="B2846" s="50"/>
      <c r="C2846" s="50"/>
      <c r="D2846" s="51"/>
      <c r="E2846" s="49"/>
    </row>
    <row r="2847" spans="1:5">
      <c r="A2847" s="49"/>
      <c r="B2847" s="50"/>
      <c r="C2847" s="50"/>
      <c r="D2847" s="51"/>
      <c r="E2847" s="49"/>
    </row>
    <row r="2848" spans="1:5">
      <c r="A2848" s="49"/>
      <c r="B2848" s="50"/>
      <c r="C2848" s="50"/>
      <c r="D2848" s="51"/>
      <c r="E2848" s="49"/>
    </row>
    <row r="2849" spans="1:5">
      <c r="A2849" s="49"/>
      <c r="B2849" s="50"/>
      <c r="C2849" s="50"/>
      <c r="D2849" s="51"/>
      <c r="E2849" s="49"/>
    </row>
    <row r="2850" spans="1:5">
      <c r="A2850" s="49"/>
      <c r="B2850" s="50"/>
      <c r="C2850" s="50"/>
      <c r="D2850" s="51"/>
      <c r="E2850" s="49"/>
    </row>
    <row r="2851" spans="1:5">
      <c r="A2851" s="49"/>
      <c r="B2851" s="50"/>
      <c r="C2851" s="50"/>
      <c r="D2851" s="51"/>
      <c r="E2851" s="49"/>
    </row>
    <row r="2852" spans="1:5">
      <c r="A2852" s="49"/>
      <c r="B2852" s="50"/>
      <c r="C2852" s="50"/>
      <c r="D2852" s="51"/>
      <c r="E2852" s="49"/>
    </row>
    <row r="2853" spans="1:5">
      <c r="A2853" s="49"/>
      <c r="B2853" s="50"/>
      <c r="C2853" s="50"/>
      <c r="D2853" s="51"/>
      <c r="E2853" s="49"/>
    </row>
    <row r="2854" spans="1:5">
      <c r="A2854" s="49"/>
      <c r="B2854" s="50"/>
      <c r="C2854" s="50"/>
      <c r="D2854" s="51"/>
      <c r="E2854" s="49"/>
    </row>
    <row r="2855" spans="1:5">
      <c r="A2855" s="49"/>
      <c r="B2855" s="50"/>
      <c r="C2855" s="50"/>
      <c r="D2855" s="51"/>
      <c r="E2855" s="49"/>
    </row>
    <row r="2856" spans="1:5">
      <c r="A2856" s="49"/>
      <c r="B2856" s="50"/>
      <c r="C2856" s="50"/>
      <c r="D2856" s="51"/>
      <c r="E2856" s="49"/>
    </row>
    <row r="2857" spans="1:5">
      <c r="A2857" s="49"/>
      <c r="B2857" s="50"/>
      <c r="C2857" s="50"/>
      <c r="D2857" s="51"/>
      <c r="E2857" s="49"/>
    </row>
    <row r="2858" spans="1:5">
      <c r="A2858" s="49"/>
      <c r="B2858" s="50"/>
      <c r="C2858" s="50"/>
      <c r="D2858" s="51"/>
      <c r="E2858" s="49"/>
    </row>
    <row r="2859" spans="1:5">
      <c r="A2859" s="49"/>
      <c r="B2859" s="50"/>
      <c r="C2859" s="50"/>
      <c r="D2859" s="51"/>
      <c r="E2859" s="49"/>
    </row>
    <row r="2860" spans="1:5">
      <c r="A2860" s="49"/>
      <c r="B2860" s="50"/>
      <c r="C2860" s="50"/>
      <c r="D2860" s="51"/>
      <c r="E2860" s="49"/>
    </row>
    <row r="2861" spans="1:5">
      <c r="A2861" s="49"/>
      <c r="B2861" s="50"/>
      <c r="C2861" s="50"/>
      <c r="D2861" s="51"/>
      <c r="E2861" s="49"/>
    </row>
    <row r="2862" spans="1:5">
      <c r="A2862" s="49"/>
      <c r="B2862" s="50"/>
      <c r="C2862" s="50"/>
      <c r="D2862" s="51"/>
      <c r="E2862" s="49"/>
    </row>
    <row r="2863" spans="1:5">
      <c r="A2863" s="49"/>
      <c r="B2863" s="50"/>
      <c r="C2863" s="50"/>
      <c r="D2863" s="51"/>
      <c r="E2863" s="49"/>
    </row>
    <row r="2864" spans="1:5">
      <c r="A2864" s="49"/>
      <c r="B2864" s="50"/>
      <c r="C2864" s="50"/>
      <c r="D2864" s="51"/>
      <c r="E2864" s="49"/>
    </row>
    <row r="2865" spans="1:5">
      <c r="A2865" s="49"/>
      <c r="B2865" s="50"/>
      <c r="C2865" s="50"/>
      <c r="D2865" s="51"/>
      <c r="E2865" s="49"/>
    </row>
    <row r="2866" spans="1:5">
      <c r="A2866" s="49"/>
      <c r="B2866" s="50"/>
      <c r="C2866" s="50"/>
      <c r="D2866" s="51"/>
      <c r="E2866" s="49"/>
    </row>
    <row r="2867" spans="1:5">
      <c r="A2867" s="49"/>
      <c r="B2867" s="50"/>
      <c r="C2867" s="50"/>
      <c r="D2867" s="51"/>
      <c r="E2867" s="49"/>
    </row>
    <row r="2868" spans="1:5">
      <c r="A2868" s="49"/>
      <c r="B2868" s="50"/>
      <c r="C2868" s="50"/>
      <c r="D2868" s="51"/>
      <c r="E2868" s="49"/>
    </row>
    <row r="2869" spans="1:5">
      <c r="A2869" s="49"/>
      <c r="B2869" s="50"/>
      <c r="C2869" s="50"/>
      <c r="D2869" s="51"/>
      <c r="E2869" s="49"/>
    </row>
    <row r="2870" spans="1:5">
      <c r="A2870" s="49"/>
      <c r="B2870" s="50"/>
      <c r="C2870" s="50"/>
      <c r="D2870" s="51"/>
      <c r="E2870" s="49"/>
    </row>
    <row r="2871" spans="1:5">
      <c r="A2871" s="49"/>
      <c r="B2871" s="50"/>
      <c r="C2871" s="50"/>
      <c r="D2871" s="51"/>
      <c r="E2871" s="49"/>
    </row>
    <row r="2872" spans="1:5">
      <c r="A2872" s="49"/>
      <c r="B2872" s="50"/>
      <c r="C2872" s="50"/>
      <c r="D2872" s="51"/>
      <c r="E2872" s="49"/>
    </row>
    <row r="2873" spans="1:5">
      <c r="A2873" s="49"/>
      <c r="B2873" s="50"/>
      <c r="C2873" s="50"/>
      <c r="D2873" s="51"/>
      <c r="E2873" s="49"/>
    </row>
    <row r="2874" spans="1:5">
      <c r="A2874" s="49"/>
      <c r="B2874" s="50"/>
      <c r="C2874" s="50"/>
      <c r="D2874" s="51"/>
      <c r="E2874" s="49"/>
    </row>
    <row r="2875" spans="1:5">
      <c r="A2875" s="49"/>
      <c r="B2875" s="50"/>
      <c r="C2875" s="50"/>
      <c r="D2875" s="51"/>
      <c r="E2875" s="49"/>
    </row>
    <row r="2876" spans="1:5">
      <c r="A2876" s="49"/>
      <c r="B2876" s="50"/>
      <c r="C2876" s="50"/>
      <c r="D2876" s="51"/>
      <c r="E2876" s="49"/>
    </row>
    <row r="2877" spans="1:5">
      <c r="A2877" s="49"/>
      <c r="B2877" s="50"/>
      <c r="C2877" s="50"/>
      <c r="D2877" s="51"/>
      <c r="E2877" s="49"/>
    </row>
    <row r="2878" spans="1:5">
      <c r="A2878" s="49"/>
      <c r="B2878" s="50"/>
      <c r="C2878" s="50"/>
      <c r="D2878" s="51"/>
      <c r="E2878" s="49"/>
    </row>
    <row r="2879" spans="1:5">
      <c r="A2879" s="49"/>
      <c r="B2879" s="50"/>
      <c r="C2879" s="50"/>
      <c r="D2879" s="51"/>
      <c r="E2879" s="49"/>
    </row>
    <row r="2880" spans="1:5">
      <c r="A2880" s="49"/>
      <c r="B2880" s="50"/>
      <c r="C2880" s="50"/>
      <c r="D2880" s="51"/>
      <c r="E2880" s="49"/>
    </row>
    <row r="2881" spans="1:5">
      <c r="A2881" s="49"/>
      <c r="B2881" s="50"/>
      <c r="C2881" s="50"/>
      <c r="D2881" s="51"/>
      <c r="E2881" s="49"/>
    </row>
    <row r="2882" spans="1:5">
      <c r="A2882" s="49"/>
      <c r="B2882" s="50"/>
      <c r="C2882" s="50"/>
      <c r="D2882" s="51"/>
      <c r="E2882" s="49"/>
    </row>
    <row r="2883" spans="1:5">
      <c r="A2883" s="49"/>
      <c r="B2883" s="50"/>
      <c r="C2883" s="50"/>
      <c r="D2883" s="51"/>
      <c r="E2883" s="49"/>
    </row>
    <row r="2884" spans="1:5">
      <c r="A2884" s="49"/>
      <c r="B2884" s="50"/>
      <c r="C2884" s="50"/>
      <c r="D2884" s="51"/>
      <c r="E2884" s="49"/>
    </row>
    <row r="2885" spans="1:5">
      <c r="A2885" s="49"/>
      <c r="B2885" s="50"/>
      <c r="C2885" s="50"/>
      <c r="D2885" s="51"/>
      <c r="E2885" s="49"/>
    </row>
    <row r="2886" spans="1:5">
      <c r="A2886" s="49"/>
      <c r="B2886" s="50"/>
      <c r="C2886" s="50"/>
      <c r="D2886" s="51"/>
      <c r="E2886" s="49"/>
    </row>
    <row r="2887" spans="1:5">
      <c r="A2887" s="49"/>
      <c r="B2887" s="50"/>
      <c r="C2887" s="50"/>
      <c r="D2887" s="51"/>
      <c r="E2887" s="49"/>
    </row>
    <row r="2888" spans="1:5">
      <c r="A2888" s="49"/>
      <c r="B2888" s="50"/>
      <c r="C2888" s="50"/>
      <c r="D2888" s="51"/>
      <c r="E2888" s="49"/>
    </row>
    <row r="2889" spans="1:5">
      <c r="A2889" s="49"/>
      <c r="B2889" s="50"/>
      <c r="C2889" s="50"/>
      <c r="D2889" s="51"/>
      <c r="E2889" s="49"/>
    </row>
    <row r="2890" spans="1:5">
      <c r="A2890" s="49"/>
      <c r="B2890" s="50"/>
      <c r="C2890" s="50"/>
      <c r="D2890" s="51"/>
      <c r="E2890" s="49"/>
    </row>
    <row r="2891" spans="1:5">
      <c r="A2891" s="49"/>
      <c r="B2891" s="50"/>
      <c r="C2891" s="50"/>
      <c r="D2891" s="51"/>
      <c r="E2891" s="49"/>
    </row>
    <row r="2892" spans="1:5">
      <c r="A2892" s="49"/>
      <c r="B2892" s="50"/>
      <c r="C2892" s="50"/>
      <c r="D2892" s="51"/>
      <c r="E2892" s="49"/>
    </row>
    <row r="2893" spans="1:5">
      <c r="A2893" s="49"/>
      <c r="B2893" s="50"/>
      <c r="C2893" s="50"/>
      <c r="D2893" s="51"/>
      <c r="E2893" s="49"/>
    </row>
    <row r="2894" spans="1:5">
      <c r="A2894" s="49"/>
      <c r="B2894" s="50"/>
      <c r="C2894" s="50"/>
      <c r="D2894" s="51"/>
      <c r="E2894" s="49"/>
    </row>
    <row r="2895" spans="1:5">
      <c r="A2895" s="49"/>
      <c r="B2895" s="50"/>
      <c r="C2895" s="50"/>
      <c r="D2895" s="51"/>
      <c r="E2895" s="49"/>
    </row>
    <row r="2896" spans="1:5">
      <c r="A2896" s="49"/>
      <c r="B2896" s="50"/>
      <c r="C2896" s="50"/>
      <c r="D2896" s="51"/>
      <c r="E2896" s="49"/>
    </row>
    <row r="2897" spans="1:5">
      <c r="A2897" s="49"/>
      <c r="B2897" s="50"/>
      <c r="C2897" s="50"/>
      <c r="D2897" s="51"/>
      <c r="E2897" s="49"/>
    </row>
    <row r="2898" spans="1:5">
      <c r="A2898" s="49"/>
      <c r="B2898" s="50"/>
      <c r="C2898" s="50"/>
      <c r="D2898" s="51"/>
      <c r="E2898" s="49"/>
    </row>
    <row r="2899" spans="1:5">
      <c r="A2899" s="49"/>
      <c r="B2899" s="50"/>
      <c r="C2899" s="50"/>
      <c r="D2899" s="51"/>
      <c r="E2899" s="49"/>
    </row>
    <row r="2900" spans="1:5">
      <c r="A2900" s="49"/>
      <c r="B2900" s="50"/>
      <c r="C2900" s="50"/>
      <c r="D2900" s="51"/>
      <c r="E2900" s="49"/>
    </row>
    <row r="2901" spans="1:5">
      <c r="A2901" s="49"/>
      <c r="B2901" s="50"/>
      <c r="C2901" s="50"/>
      <c r="D2901" s="51"/>
      <c r="E2901" s="49"/>
    </row>
    <row r="2902" spans="1:5">
      <c r="A2902" s="49"/>
      <c r="B2902" s="50"/>
      <c r="C2902" s="50"/>
      <c r="D2902" s="51"/>
      <c r="E2902" s="49"/>
    </row>
    <row r="2903" spans="1:5">
      <c r="A2903" s="49"/>
      <c r="B2903" s="50"/>
      <c r="C2903" s="50"/>
      <c r="D2903" s="51"/>
      <c r="E2903" s="49"/>
    </row>
    <row r="2904" spans="1:5">
      <c r="A2904" s="49"/>
      <c r="B2904" s="50"/>
      <c r="C2904" s="50"/>
      <c r="D2904" s="51"/>
      <c r="E2904" s="49"/>
    </row>
    <row r="2905" spans="1:5">
      <c r="A2905" s="49"/>
      <c r="B2905" s="50"/>
      <c r="C2905" s="50"/>
      <c r="D2905" s="51"/>
      <c r="E2905" s="49"/>
    </row>
    <row r="2906" spans="1:5">
      <c r="A2906" s="49"/>
      <c r="B2906" s="50"/>
      <c r="C2906" s="50"/>
      <c r="D2906" s="51"/>
      <c r="E2906" s="49"/>
    </row>
    <row r="2907" spans="1:5">
      <c r="A2907" s="49"/>
      <c r="B2907" s="50"/>
      <c r="C2907" s="50"/>
      <c r="D2907" s="51"/>
      <c r="E2907" s="49"/>
    </row>
    <row r="2908" spans="1:5">
      <c r="A2908" s="49"/>
      <c r="B2908" s="50"/>
      <c r="C2908" s="50"/>
      <c r="D2908" s="51"/>
      <c r="E2908" s="49"/>
    </row>
    <row r="2909" spans="1:5">
      <c r="A2909" s="49"/>
      <c r="B2909" s="50"/>
      <c r="C2909" s="50"/>
      <c r="D2909" s="51"/>
      <c r="E2909" s="49"/>
    </row>
    <row r="2910" spans="1:5">
      <c r="A2910" s="49"/>
      <c r="B2910" s="50"/>
      <c r="C2910" s="50"/>
      <c r="D2910" s="51"/>
      <c r="E2910" s="49"/>
    </row>
    <row r="2911" spans="1:5">
      <c r="A2911" s="49"/>
      <c r="B2911" s="50"/>
      <c r="C2911" s="50"/>
      <c r="D2911" s="51"/>
      <c r="E2911" s="49"/>
    </row>
    <row r="2912" spans="1:5">
      <c r="A2912" s="49"/>
      <c r="B2912" s="50"/>
      <c r="C2912" s="50"/>
      <c r="D2912" s="51"/>
      <c r="E2912" s="49"/>
    </row>
    <row r="2913" spans="1:5">
      <c r="A2913" s="49"/>
      <c r="B2913" s="50"/>
      <c r="C2913" s="50"/>
      <c r="D2913" s="51"/>
      <c r="E2913" s="49"/>
    </row>
    <row r="2914" spans="1:5">
      <c r="A2914" s="49"/>
      <c r="B2914" s="50"/>
      <c r="C2914" s="50"/>
      <c r="D2914" s="51"/>
      <c r="E2914" s="49"/>
    </row>
    <row r="2915" spans="1:5">
      <c r="A2915" s="49"/>
      <c r="B2915" s="50"/>
      <c r="C2915" s="50"/>
      <c r="D2915" s="51"/>
      <c r="E2915" s="49"/>
    </row>
    <row r="2916" spans="1:5">
      <c r="A2916" s="49"/>
      <c r="B2916" s="50"/>
      <c r="C2916" s="50"/>
      <c r="D2916" s="51"/>
      <c r="E2916" s="49"/>
    </row>
    <row r="2917" spans="1:5">
      <c r="A2917" s="49"/>
      <c r="B2917" s="50"/>
      <c r="C2917" s="50"/>
      <c r="D2917" s="51"/>
      <c r="E2917" s="49"/>
    </row>
    <row r="2918" spans="1:5">
      <c r="A2918" s="49"/>
      <c r="B2918" s="50"/>
      <c r="C2918" s="50"/>
      <c r="D2918" s="51"/>
      <c r="E2918" s="49"/>
    </row>
    <row r="2919" spans="1:5">
      <c r="A2919" s="49"/>
      <c r="B2919" s="50"/>
      <c r="C2919" s="50"/>
      <c r="D2919" s="51"/>
      <c r="E2919" s="49"/>
    </row>
    <row r="2920" spans="1:5">
      <c r="A2920" s="49"/>
      <c r="B2920" s="50"/>
      <c r="C2920" s="50"/>
      <c r="D2920" s="51"/>
      <c r="E2920" s="49"/>
    </row>
    <row r="2921" spans="1:5">
      <c r="A2921" s="49"/>
      <c r="B2921" s="50"/>
      <c r="C2921" s="50"/>
      <c r="D2921" s="51"/>
      <c r="E2921" s="49"/>
    </row>
    <row r="2922" spans="1:5">
      <c r="A2922" s="49"/>
      <c r="B2922" s="50"/>
      <c r="C2922" s="50"/>
      <c r="D2922" s="51"/>
      <c r="E2922" s="49"/>
    </row>
    <row r="2923" spans="1:5">
      <c r="A2923" s="49"/>
      <c r="B2923" s="50"/>
      <c r="C2923" s="50"/>
      <c r="D2923" s="51"/>
      <c r="E2923" s="49"/>
    </row>
    <row r="2924" spans="1:5">
      <c r="A2924" s="49"/>
      <c r="B2924" s="50"/>
      <c r="C2924" s="50"/>
      <c r="D2924" s="51"/>
      <c r="E2924" s="49"/>
    </row>
    <row r="2925" spans="1:5">
      <c r="A2925" s="49"/>
      <c r="B2925" s="50"/>
      <c r="C2925" s="50"/>
      <c r="D2925" s="51"/>
      <c r="E2925" s="49"/>
    </row>
    <row r="2926" spans="1:5">
      <c r="A2926" s="49"/>
      <c r="B2926" s="50"/>
      <c r="C2926" s="50"/>
      <c r="D2926" s="51"/>
      <c r="E2926" s="49"/>
    </row>
    <row r="2927" spans="1:5">
      <c r="A2927" s="49"/>
      <c r="B2927" s="50"/>
      <c r="C2927" s="50"/>
      <c r="D2927" s="51"/>
      <c r="E2927" s="49"/>
    </row>
    <row r="2928" spans="1:5">
      <c r="A2928" s="49"/>
      <c r="B2928" s="50"/>
      <c r="C2928" s="50"/>
      <c r="D2928" s="51"/>
      <c r="E2928" s="49"/>
    </row>
    <row r="2929" spans="1:5">
      <c r="A2929" s="49"/>
      <c r="B2929" s="50"/>
      <c r="C2929" s="50"/>
      <c r="D2929" s="51"/>
      <c r="E2929" s="49"/>
    </row>
    <row r="2930" spans="1:5">
      <c r="A2930" s="49"/>
      <c r="B2930" s="50"/>
      <c r="C2930" s="50"/>
      <c r="D2930" s="51"/>
      <c r="E2930" s="49"/>
    </row>
    <row r="2931" spans="1:5">
      <c r="A2931" s="49"/>
      <c r="B2931" s="50"/>
      <c r="C2931" s="50"/>
      <c r="D2931" s="51"/>
      <c r="E2931" s="49"/>
    </row>
    <row r="2932" spans="1:5">
      <c r="A2932" s="49"/>
      <c r="B2932" s="50"/>
      <c r="C2932" s="50"/>
      <c r="D2932" s="51"/>
      <c r="E2932" s="49"/>
    </row>
    <row r="2933" spans="1:5">
      <c r="A2933" s="49"/>
      <c r="B2933" s="50"/>
      <c r="C2933" s="50"/>
      <c r="D2933" s="51"/>
      <c r="E2933" s="49"/>
    </row>
    <row r="2934" spans="1:5">
      <c r="A2934" s="49"/>
      <c r="B2934" s="50"/>
      <c r="C2934" s="50"/>
      <c r="D2934" s="51"/>
      <c r="E2934" s="49"/>
    </row>
    <row r="2935" spans="1:5">
      <c r="A2935" s="49"/>
      <c r="B2935" s="50"/>
      <c r="C2935" s="50"/>
      <c r="D2935" s="51"/>
      <c r="E2935" s="49"/>
    </row>
    <row r="2936" spans="1:5">
      <c r="A2936" s="49"/>
      <c r="B2936" s="50"/>
      <c r="C2936" s="50"/>
      <c r="D2936" s="51"/>
      <c r="E2936" s="49"/>
    </row>
    <row r="2937" spans="1:5">
      <c r="A2937" s="49"/>
      <c r="B2937" s="50"/>
      <c r="C2937" s="50"/>
      <c r="D2937" s="51"/>
      <c r="E2937" s="49"/>
    </row>
    <row r="2938" spans="1:5">
      <c r="A2938" s="49"/>
      <c r="B2938" s="50"/>
      <c r="C2938" s="50"/>
      <c r="D2938" s="51"/>
      <c r="E2938" s="49"/>
    </row>
    <row r="2939" spans="1:5">
      <c r="A2939" s="49"/>
      <c r="B2939" s="50"/>
      <c r="C2939" s="50"/>
      <c r="D2939" s="51"/>
      <c r="E2939" s="49"/>
    </row>
    <row r="2940" spans="1:5">
      <c r="A2940" s="49"/>
      <c r="B2940" s="50"/>
      <c r="C2940" s="50"/>
      <c r="D2940" s="51"/>
      <c r="E2940" s="49"/>
    </row>
    <row r="2941" spans="1:5">
      <c r="A2941" s="49"/>
      <c r="B2941" s="50"/>
      <c r="C2941" s="50"/>
      <c r="D2941" s="51"/>
      <c r="E2941" s="49"/>
    </row>
    <row r="2942" spans="1:5">
      <c r="A2942" s="49"/>
      <c r="B2942" s="50"/>
      <c r="C2942" s="50"/>
      <c r="D2942" s="51"/>
      <c r="E2942" s="49"/>
    </row>
    <row r="2943" spans="1:5">
      <c r="A2943" s="49"/>
      <c r="B2943" s="50"/>
      <c r="C2943" s="50"/>
      <c r="D2943" s="51"/>
      <c r="E2943" s="49"/>
    </row>
    <row r="2944" spans="1:5">
      <c r="A2944" s="49"/>
      <c r="B2944" s="50"/>
      <c r="C2944" s="50"/>
      <c r="D2944" s="51"/>
      <c r="E2944" s="49"/>
    </row>
    <row r="2945" spans="1:5">
      <c r="A2945" s="49"/>
      <c r="B2945" s="50"/>
      <c r="C2945" s="50"/>
      <c r="D2945" s="51"/>
      <c r="E2945" s="49"/>
    </row>
    <row r="2946" spans="1:5">
      <c r="A2946" s="49"/>
      <c r="B2946" s="50"/>
      <c r="C2946" s="50"/>
      <c r="D2946" s="51"/>
      <c r="E2946" s="49"/>
    </row>
    <row r="2947" spans="1:5">
      <c r="A2947" s="49"/>
      <c r="B2947" s="50"/>
      <c r="C2947" s="50"/>
      <c r="D2947" s="51"/>
      <c r="E2947" s="49"/>
    </row>
    <row r="2948" spans="1:5">
      <c r="A2948" s="49"/>
      <c r="B2948" s="50"/>
      <c r="C2948" s="50"/>
      <c r="D2948" s="51"/>
      <c r="E2948" s="49"/>
    </row>
    <row r="2949" spans="1:5">
      <c r="A2949" s="49"/>
      <c r="B2949" s="50"/>
      <c r="C2949" s="50"/>
      <c r="D2949" s="51"/>
      <c r="E2949" s="49"/>
    </row>
    <row r="2950" spans="1:5">
      <c r="A2950" s="49"/>
      <c r="B2950" s="50"/>
      <c r="C2950" s="50"/>
      <c r="D2950" s="51"/>
      <c r="E2950" s="49"/>
    </row>
    <row r="2951" spans="1:5">
      <c r="A2951" s="49"/>
      <c r="B2951" s="50"/>
      <c r="C2951" s="50"/>
      <c r="D2951" s="51"/>
      <c r="E2951" s="49"/>
    </row>
    <row r="2952" spans="1:5">
      <c r="A2952" s="49"/>
      <c r="B2952" s="50"/>
      <c r="C2952" s="50"/>
      <c r="D2952" s="51"/>
      <c r="E2952" s="49"/>
    </row>
    <row r="2953" spans="1:5">
      <c r="A2953" s="49"/>
      <c r="B2953" s="50"/>
      <c r="C2953" s="50"/>
      <c r="D2953" s="51"/>
      <c r="E2953" s="49"/>
    </row>
    <row r="2954" spans="1:5">
      <c r="A2954" s="49"/>
      <c r="B2954" s="50"/>
      <c r="C2954" s="50"/>
      <c r="D2954" s="51"/>
      <c r="E2954" s="49"/>
    </row>
    <row r="2955" spans="1:5">
      <c r="A2955" s="49"/>
      <c r="B2955" s="50"/>
      <c r="C2955" s="50"/>
      <c r="D2955" s="51"/>
      <c r="E2955" s="49"/>
    </row>
    <row r="2956" spans="1:5">
      <c r="A2956" s="49"/>
      <c r="B2956" s="50"/>
      <c r="C2956" s="50"/>
      <c r="D2956" s="51"/>
      <c r="E2956" s="49"/>
    </row>
    <row r="2957" spans="1:5">
      <c r="A2957" s="49"/>
      <c r="B2957" s="50"/>
      <c r="C2957" s="50"/>
      <c r="D2957" s="51"/>
      <c r="E2957" s="49"/>
    </row>
    <row r="2958" spans="1:5">
      <c r="A2958" s="49"/>
      <c r="B2958" s="50"/>
      <c r="C2958" s="50"/>
      <c r="D2958" s="51"/>
      <c r="E2958" s="49"/>
    </row>
    <row r="2959" spans="1:5">
      <c r="A2959" s="49"/>
      <c r="B2959" s="50"/>
      <c r="C2959" s="50"/>
      <c r="D2959" s="51"/>
      <c r="E2959" s="49"/>
    </row>
    <row r="2960" spans="1:5">
      <c r="A2960" s="49"/>
      <c r="B2960" s="50"/>
      <c r="C2960" s="50"/>
      <c r="D2960" s="51"/>
      <c r="E2960" s="49"/>
    </row>
    <row r="2961" spans="1:5">
      <c r="A2961" s="49"/>
      <c r="B2961" s="50"/>
      <c r="C2961" s="50"/>
      <c r="D2961" s="51"/>
      <c r="E2961" s="49"/>
    </row>
    <row r="2962" spans="1:5">
      <c r="A2962" s="49"/>
      <c r="B2962" s="50"/>
      <c r="C2962" s="50"/>
      <c r="D2962" s="51"/>
      <c r="E2962" s="49"/>
    </row>
    <row r="2963" spans="1:5">
      <c r="A2963" s="49"/>
      <c r="B2963" s="50"/>
      <c r="C2963" s="50"/>
      <c r="D2963" s="51"/>
      <c r="E2963" s="49"/>
    </row>
    <row r="2964" spans="1:5">
      <c r="A2964" s="49"/>
      <c r="B2964" s="50"/>
      <c r="C2964" s="50"/>
      <c r="D2964" s="51"/>
      <c r="E2964" s="49"/>
    </row>
    <row r="2965" spans="1:5">
      <c r="A2965" s="49"/>
      <c r="B2965" s="50"/>
      <c r="C2965" s="50"/>
      <c r="D2965" s="51"/>
      <c r="E2965" s="49"/>
    </row>
    <row r="2966" spans="1:5">
      <c r="A2966" s="49"/>
      <c r="B2966" s="50"/>
      <c r="C2966" s="50"/>
      <c r="D2966" s="51"/>
      <c r="E2966" s="49"/>
    </row>
    <row r="2967" spans="1:5">
      <c r="A2967" s="49"/>
      <c r="B2967" s="50"/>
      <c r="C2967" s="50"/>
      <c r="D2967" s="51"/>
      <c r="E2967" s="49"/>
    </row>
    <row r="2968" spans="1:5">
      <c r="A2968" s="49"/>
      <c r="B2968" s="50"/>
      <c r="C2968" s="50"/>
      <c r="D2968" s="51"/>
      <c r="E2968" s="49"/>
    </row>
    <row r="2969" spans="1:5">
      <c r="A2969" s="49"/>
      <c r="B2969" s="50"/>
      <c r="C2969" s="50"/>
      <c r="D2969" s="51"/>
      <c r="E2969" s="49"/>
    </row>
    <row r="2970" spans="1:5">
      <c r="A2970" s="49"/>
      <c r="B2970" s="50"/>
      <c r="C2970" s="50"/>
      <c r="D2970" s="51"/>
      <c r="E2970" s="49"/>
    </row>
    <row r="2971" spans="1:5">
      <c r="A2971" s="49"/>
      <c r="B2971" s="50"/>
      <c r="C2971" s="50"/>
      <c r="D2971" s="51"/>
      <c r="E2971" s="49"/>
    </row>
    <row r="2972" spans="1:5">
      <c r="A2972" s="49"/>
      <c r="B2972" s="50"/>
      <c r="C2972" s="50"/>
      <c r="D2972" s="51"/>
      <c r="E2972" s="49"/>
    </row>
    <row r="2973" spans="1:5">
      <c r="A2973" s="49"/>
      <c r="B2973" s="50"/>
      <c r="C2973" s="50"/>
      <c r="D2973" s="51"/>
      <c r="E2973" s="49"/>
    </row>
    <row r="2974" spans="1:5">
      <c r="A2974" s="49"/>
      <c r="B2974" s="50"/>
      <c r="C2974" s="50"/>
      <c r="D2974" s="51"/>
      <c r="E2974" s="49"/>
    </row>
    <row r="2975" spans="1:5">
      <c r="A2975" s="49"/>
      <c r="B2975" s="50"/>
      <c r="C2975" s="50"/>
      <c r="D2975" s="51"/>
      <c r="E2975" s="49"/>
    </row>
    <row r="2976" spans="1:5">
      <c r="A2976" s="49"/>
      <c r="B2976" s="50"/>
      <c r="C2976" s="50"/>
      <c r="D2976" s="51"/>
      <c r="E2976" s="49"/>
    </row>
    <row r="2977" spans="1:5">
      <c r="A2977" s="49"/>
      <c r="B2977" s="50"/>
      <c r="C2977" s="50"/>
      <c r="D2977" s="51"/>
      <c r="E2977" s="49"/>
    </row>
    <row r="2978" spans="1:5">
      <c r="A2978" s="49"/>
      <c r="B2978" s="50"/>
      <c r="C2978" s="50"/>
      <c r="D2978" s="51"/>
      <c r="E2978" s="49"/>
    </row>
    <row r="2979" spans="1:5">
      <c r="A2979" s="49"/>
      <c r="B2979" s="50"/>
      <c r="C2979" s="50"/>
      <c r="D2979" s="51"/>
      <c r="E2979" s="49"/>
    </row>
    <row r="2980" spans="1:5">
      <c r="A2980" s="49"/>
      <c r="B2980" s="50"/>
      <c r="C2980" s="50"/>
      <c r="D2980" s="51"/>
      <c r="E2980" s="49"/>
    </row>
    <row r="2981" spans="1:5">
      <c r="A2981" s="49"/>
      <c r="B2981" s="50"/>
      <c r="C2981" s="50"/>
      <c r="D2981" s="51"/>
      <c r="E2981" s="49"/>
    </row>
    <row r="2982" spans="1:5">
      <c r="A2982" s="49"/>
      <c r="B2982" s="50"/>
      <c r="C2982" s="50"/>
      <c r="D2982" s="51"/>
      <c r="E2982" s="49"/>
    </row>
    <row r="2983" spans="1:5">
      <c r="A2983" s="49"/>
      <c r="B2983" s="50"/>
      <c r="C2983" s="50"/>
      <c r="D2983" s="51"/>
      <c r="E2983" s="49"/>
    </row>
    <row r="2984" spans="1:5">
      <c r="A2984" s="49"/>
      <c r="B2984" s="50"/>
      <c r="C2984" s="50"/>
      <c r="D2984" s="51"/>
      <c r="E2984" s="49"/>
    </row>
    <row r="2985" spans="1:5">
      <c r="A2985" s="49"/>
      <c r="B2985" s="50"/>
      <c r="C2985" s="50"/>
      <c r="D2985" s="51"/>
      <c r="E2985" s="49"/>
    </row>
    <row r="2986" spans="1:5">
      <c r="A2986" s="49"/>
      <c r="B2986" s="50"/>
      <c r="C2986" s="50"/>
      <c r="D2986" s="51"/>
      <c r="E2986" s="49"/>
    </row>
    <row r="2987" spans="1:5">
      <c r="A2987" s="49"/>
      <c r="B2987" s="50"/>
      <c r="C2987" s="50"/>
      <c r="D2987" s="51"/>
      <c r="E2987" s="49"/>
    </row>
    <row r="2988" spans="1:5">
      <c r="A2988" s="49"/>
      <c r="B2988" s="50"/>
      <c r="C2988" s="50"/>
      <c r="D2988" s="51"/>
      <c r="E2988" s="49"/>
    </row>
    <row r="2989" spans="1:5">
      <c r="A2989" s="49"/>
      <c r="B2989" s="50"/>
      <c r="C2989" s="50"/>
      <c r="D2989" s="51"/>
      <c r="E2989" s="49"/>
    </row>
    <row r="2990" spans="1:5">
      <c r="A2990" s="49"/>
      <c r="B2990" s="50"/>
      <c r="C2990" s="50"/>
      <c r="D2990" s="51"/>
      <c r="E2990" s="49"/>
    </row>
    <row r="2991" spans="1:5">
      <c r="A2991" s="49"/>
      <c r="B2991" s="50"/>
      <c r="C2991" s="50"/>
      <c r="D2991" s="51"/>
      <c r="E2991" s="49"/>
    </row>
    <row r="2992" spans="1:5">
      <c r="A2992" s="49"/>
      <c r="B2992" s="50"/>
      <c r="C2992" s="50"/>
      <c r="D2992" s="51"/>
      <c r="E2992" s="49"/>
    </row>
    <row r="2993" spans="1:5">
      <c r="A2993" s="49"/>
      <c r="B2993" s="50"/>
      <c r="C2993" s="50"/>
      <c r="D2993" s="51"/>
      <c r="E2993" s="49"/>
    </row>
    <row r="2994" spans="1:5">
      <c r="A2994" s="49"/>
      <c r="B2994" s="50"/>
      <c r="C2994" s="50"/>
      <c r="D2994" s="51"/>
      <c r="E2994" s="49"/>
    </row>
    <row r="2995" spans="1:5">
      <c r="A2995" s="49"/>
      <c r="B2995" s="50"/>
      <c r="C2995" s="50"/>
      <c r="D2995" s="51"/>
      <c r="E2995" s="49"/>
    </row>
    <row r="2996" spans="1:5">
      <c r="A2996" s="49"/>
      <c r="B2996" s="50"/>
      <c r="C2996" s="50"/>
      <c r="D2996" s="51"/>
      <c r="E2996" s="49"/>
    </row>
    <row r="2997" spans="1:5">
      <c r="A2997" s="49"/>
      <c r="B2997" s="50"/>
      <c r="C2997" s="50"/>
      <c r="D2997" s="51"/>
      <c r="E2997" s="49"/>
    </row>
    <row r="2998" spans="1:5">
      <c r="A2998" s="49"/>
      <c r="B2998" s="50"/>
      <c r="C2998" s="50"/>
      <c r="D2998" s="51"/>
      <c r="E2998" s="49"/>
    </row>
    <row r="2999" spans="1:5">
      <c r="A2999" s="49"/>
      <c r="B2999" s="50"/>
      <c r="C2999" s="50"/>
      <c r="D2999" s="51"/>
      <c r="E2999" s="49"/>
    </row>
    <row r="3000" spans="1:5">
      <c r="A3000" s="49"/>
      <c r="B3000" s="50"/>
      <c r="C3000" s="50"/>
      <c r="D3000" s="51"/>
      <c r="E3000" s="49"/>
    </row>
    <row r="3001" spans="1:5">
      <c r="A3001" s="49"/>
      <c r="B3001" s="50"/>
      <c r="C3001" s="50"/>
      <c r="D3001" s="51"/>
      <c r="E3001" s="49"/>
    </row>
    <row r="3002" spans="1:5">
      <c r="A3002" s="49"/>
      <c r="B3002" s="50"/>
      <c r="C3002" s="50"/>
      <c r="D3002" s="51"/>
      <c r="E3002" s="49"/>
    </row>
    <row r="3003" spans="1:5">
      <c r="A3003" s="49"/>
      <c r="B3003" s="50"/>
      <c r="C3003" s="50"/>
      <c r="D3003" s="51"/>
      <c r="E3003" s="49"/>
    </row>
    <row r="3004" spans="1:5">
      <c r="A3004" s="49"/>
      <c r="B3004" s="50"/>
      <c r="C3004" s="50"/>
      <c r="D3004" s="51"/>
      <c r="E3004" s="49"/>
    </row>
    <row r="3005" spans="1:5">
      <c r="A3005" s="49"/>
      <c r="B3005" s="50"/>
      <c r="C3005" s="50"/>
      <c r="D3005" s="51"/>
      <c r="E3005" s="49"/>
    </row>
    <row r="3006" spans="1:5">
      <c r="A3006" s="49"/>
      <c r="B3006" s="50"/>
      <c r="C3006" s="50"/>
      <c r="D3006" s="51"/>
      <c r="E3006" s="49"/>
    </row>
    <row r="3007" spans="1:5">
      <c r="A3007" s="49"/>
      <c r="B3007" s="50"/>
      <c r="C3007" s="50"/>
      <c r="D3007" s="51"/>
      <c r="E3007" s="49"/>
    </row>
    <row r="3008" spans="1:5">
      <c r="A3008" s="49"/>
      <c r="B3008" s="50"/>
      <c r="C3008" s="50"/>
      <c r="D3008" s="51"/>
      <c r="E3008" s="49"/>
    </row>
    <row r="3009" spans="1:5">
      <c r="A3009" s="49"/>
      <c r="B3009" s="50"/>
      <c r="C3009" s="50"/>
      <c r="D3009" s="51"/>
      <c r="E3009" s="49"/>
    </row>
    <row r="3010" spans="1:5">
      <c r="A3010" s="49"/>
      <c r="B3010" s="50"/>
      <c r="C3010" s="50"/>
      <c r="D3010" s="51"/>
      <c r="E3010" s="49"/>
    </row>
    <row r="3011" spans="1:5">
      <c r="A3011" s="49"/>
      <c r="B3011" s="50"/>
      <c r="C3011" s="50"/>
      <c r="D3011" s="51"/>
      <c r="E3011" s="49"/>
    </row>
    <row r="3012" spans="1:5">
      <c r="A3012" s="49"/>
      <c r="B3012" s="50"/>
      <c r="C3012" s="50"/>
      <c r="D3012" s="51"/>
      <c r="E3012" s="49"/>
    </row>
    <row r="3013" spans="1:5">
      <c r="A3013" s="49"/>
      <c r="B3013" s="50"/>
      <c r="C3013" s="50"/>
      <c r="D3013" s="51"/>
      <c r="E3013" s="49"/>
    </row>
    <row r="3014" spans="1:5">
      <c r="A3014" s="49"/>
      <c r="B3014" s="50"/>
      <c r="C3014" s="50"/>
      <c r="D3014" s="51"/>
      <c r="E3014" s="49"/>
    </row>
    <row r="3015" spans="1:5">
      <c r="A3015" s="49"/>
      <c r="B3015" s="50"/>
      <c r="C3015" s="50"/>
      <c r="D3015" s="51"/>
      <c r="E3015" s="49"/>
    </row>
    <row r="3016" spans="1:5">
      <c r="A3016" s="49"/>
      <c r="B3016" s="50"/>
      <c r="C3016" s="50"/>
      <c r="D3016" s="51"/>
      <c r="E3016" s="49"/>
    </row>
    <row r="3017" spans="1:5">
      <c r="A3017" s="49"/>
      <c r="B3017" s="50"/>
      <c r="C3017" s="50"/>
      <c r="D3017" s="51"/>
      <c r="E3017" s="49"/>
    </row>
    <row r="3018" spans="1:5">
      <c r="A3018" s="49"/>
      <c r="B3018" s="50"/>
      <c r="C3018" s="50"/>
      <c r="D3018" s="51"/>
      <c r="E3018" s="49"/>
    </row>
    <row r="3019" spans="1:5">
      <c r="A3019" s="49"/>
      <c r="B3019" s="50"/>
      <c r="C3019" s="50"/>
      <c r="D3019" s="51"/>
      <c r="E3019" s="49"/>
    </row>
    <row r="3020" spans="1:5">
      <c r="A3020" s="49"/>
      <c r="B3020" s="50"/>
      <c r="C3020" s="50"/>
      <c r="D3020" s="51"/>
      <c r="E3020" s="49"/>
    </row>
    <row r="3021" spans="1:5">
      <c r="A3021" s="49"/>
      <c r="B3021" s="50"/>
      <c r="C3021" s="50"/>
      <c r="D3021" s="51"/>
      <c r="E3021" s="49"/>
    </row>
    <row r="3022" spans="1:5">
      <c r="A3022" s="49"/>
      <c r="B3022" s="50"/>
      <c r="C3022" s="50"/>
      <c r="D3022" s="51"/>
      <c r="E3022" s="49"/>
    </row>
    <row r="3023" spans="1:5">
      <c r="A3023" s="49"/>
      <c r="B3023" s="50"/>
      <c r="C3023" s="50"/>
      <c r="D3023" s="51"/>
      <c r="E3023" s="49"/>
    </row>
    <row r="3024" spans="1:5">
      <c r="A3024" s="49"/>
      <c r="B3024" s="50"/>
      <c r="C3024" s="50"/>
      <c r="D3024" s="51"/>
      <c r="E3024" s="49"/>
    </row>
    <row r="3025" spans="1:5">
      <c r="A3025" s="49"/>
      <c r="B3025" s="50"/>
      <c r="C3025" s="50"/>
      <c r="D3025" s="51"/>
      <c r="E3025" s="49"/>
    </row>
    <row r="3026" spans="1:5">
      <c r="A3026" s="49"/>
      <c r="B3026" s="50"/>
      <c r="C3026" s="50"/>
      <c r="D3026" s="51"/>
      <c r="E3026" s="49"/>
    </row>
    <row r="3027" spans="1:5">
      <c r="A3027" s="49"/>
      <c r="B3027" s="50"/>
      <c r="C3027" s="50"/>
      <c r="D3027" s="51"/>
      <c r="E3027" s="49"/>
    </row>
    <row r="3028" spans="1:5">
      <c r="A3028" s="49"/>
      <c r="B3028" s="50"/>
      <c r="C3028" s="50"/>
      <c r="D3028" s="51"/>
      <c r="E3028" s="49"/>
    </row>
    <row r="3029" spans="1:5">
      <c r="A3029" s="49"/>
      <c r="B3029" s="50"/>
      <c r="C3029" s="50"/>
      <c r="D3029" s="51"/>
      <c r="E3029" s="49"/>
    </row>
    <row r="3030" spans="1:5">
      <c r="A3030" s="49"/>
      <c r="B3030" s="50"/>
      <c r="C3030" s="50"/>
      <c r="D3030" s="51"/>
      <c r="E3030" s="49"/>
    </row>
    <row r="3031" spans="1:5">
      <c r="A3031" s="49"/>
      <c r="B3031" s="50"/>
      <c r="C3031" s="50"/>
      <c r="D3031" s="51"/>
      <c r="E3031" s="49"/>
    </row>
    <row r="3032" spans="1:5">
      <c r="A3032" s="49"/>
      <c r="B3032" s="50"/>
      <c r="C3032" s="50"/>
      <c r="D3032" s="51"/>
      <c r="E3032" s="49"/>
    </row>
    <row r="3033" spans="1:5">
      <c r="A3033" s="49"/>
      <c r="B3033" s="50"/>
      <c r="C3033" s="50"/>
      <c r="D3033" s="51"/>
      <c r="E3033" s="49"/>
    </row>
    <row r="3034" spans="1:5">
      <c r="A3034" s="49"/>
      <c r="B3034" s="50"/>
      <c r="C3034" s="50"/>
      <c r="D3034" s="51"/>
      <c r="E3034" s="49"/>
    </row>
    <row r="3035" spans="1:5">
      <c r="A3035" s="49"/>
      <c r="B3035" s="50"/>
      <c r="C3035" s="50"/>
      <c r="D3035" s="51"/>
      <c r="E3035" s="49"/>
    </row>
    <row r="3036" spans="1:5">
      <c r="A3036" s="49"/>
      <c r="B3036" s="50"/>
      <c r="C3036" s="50"/>
      <c r="D3036" s="51"/>
      <c r="E3036" s="49"/>
    </row>
    <row r="3037" spans="1:5">
      <c r="A3037" s="49"/>
      <c r="B3037" s="50"/>
      <c r="C3037" s="50"/>
      <c r="D3037" s="51"/>
      <c r="E3037" s="49"/>
    </row>
    <row r="3038" spans="1:5">
      <c r="A3038" s="49"/>
      <c r="B3038" s="50"/>
      <c r="C3038" s="50"/>
      <c r="D3038" s="51"/>
      <c r="E3038" s="49"/>
    </row>
    <row r="3039" spans="1:5">
      <c r="A3039" s="49"/>
      <c r="B3039" s="50"/>
      <c r="C3039" s="50"/>
      <c r="D3039" s="51"/>
      <c r="E3039" s="49"/>
    </row>
    <row r="3040" spans="1:5">
      <c r="A3040" s="49"/>
      <c r="B3040" s="50"/>
      <c r="C3040" s="50"/>
      <c r="D3040" s="51"/>
      <c r="E3040" s="49"/>
    </row>
    <row r="3041" spans="1:5">
      <c r="A3041" s="49"/>
      <c r="B3041" s="50"/>
      <c r="C3041" s="50"/>
      <c r="D3041" s="51"/>
      <c r="E3041" s="49"/>
    </row>
    <row r="3042" spans="1:5">
      <c r="A3042" s="49"/>
      <c r="B3042" s="50"/>
      <c r="C3042" s="50"/>
      <c r="D3042" s="51"/>
      <c r="E3042" s="49"/>
    </row>
    <row r="3043" spans="1:5">
      <c r="A3043" s="49"/>
      <c r="B3043" s="50"/>
      <c r="C3043" s="50"/>
      <c r="D3043" s="51"/>
      <c r="E3043" s="49"/>
    </row>
    <row r="3044" spans="1:5">
      <c r="A3044" s="49"/>
      <c r="B3044" s="50"/>
      <c r="C3044" s="50"/>
      <c r="D3044" s="51"/>
      <c r="E3044" s="49"/>
    </row>
    <row r="3045" spans="1:5">
      <c r="A3045" s="49"/>
      <c r="B3045" s="50"/>
      <c r="C3045" s="50"/>
      <c r="D3045" s="51"/>
      <c r="E3045" s="49"/>
    </row>
    <row r="3046" spans="1:5">
      <c r="A3046" s="49"/>
      <c r="B3046" s="50"/>
      <c r="C3046" s="50"/>
      <c r="D3046" s="51"/>
      <c r="E3046" s="49"/>
    </row>
    <row r="3047" spans="1:5">
      <c r="A3047" s="49"/>
      <c r="B3047" s="50"/>
      <c r="C3047" s="50"/>
      <c r="D3047" s="51"/>
      <c r="E3047" s="49"/>
    </row>
    <row r="3048" spans="1:5">
      <c r="A3048" s="49"/>
      <c r="B3048" s="50"/>
      <c r="C3048" s="50"/>
      <c r="D3048" s="51"/>
      <c r="E3048" s="49"/>
    </row>
    <row r="3049" spans="1:5">
      <c r="A3049" s="49"/>
      <c r="B3049" s="50"/>
      <c r="C3049" s="50"/>
      <c r="D3049" s="51"/>
      <c r="E3049" s="49"/>
    </row>
    <row r="3050" spans="1:5">
      <c r="A3050" s="49"/>
      <c r="B3050" s="50"/>
      <c r="C3050" s="50"/>
      <c r="D3050" s="51"/>
      <c r="E3050" s="49"/>
    </row>
    <row r="3051" spans="1:5">
      <c r="A3051" s="49"/>
      <c r="B3051" s="50"/>
      <c r="C3051" s="50"/>
      <c r="D3051" s="51"/>
      <c r="E3051" s="49"/>
    </row>
    <row r="3052" spans="1:5">
      <c r="A3052" s="49"/>
      <c r="B3052" s="50"/>
      <c r="C3052" s="50"/>
      <c r="D3052" s="51"/>
      <c r="E3052" s="49"/>
    </row>
    <row r="3053" spans="1:5">
      <c r="A3053" s="49"/>
      <c r="B3053" s="50"/>
      <c r="C3053" s="50"/>
      <c r="D3053" s="51"/>
      <c r="E3053" s="49"/>
    </row>
    <row r="3054" spans="1:5">
      <c r="A3054" s="49"/>
      <c r="B3054" s="50"/>
      <c r="C3054" s="50"/>
      <c r="D3054" s="51"/>
      <c r="E3054" s="49"/>
    </row>
    <row r="3055" spans="1:5">
      <c r="A3055" s="49"/>
      <c r="B3055" s="50"/>
      <c r="C3055" s="50"/>
      <c r="D3055" s="51"/>
      <c r="E3055" s="49"/>
    </row>
    <row r="3056" spans="1:5">
      <c r="A3056" s="49"/>
      <c r="B3056" s="50"/>
      <c r="C3056" s="50"/>
      <c r="D3056" s="51"/>
      <c r="E3056" s="49"/>
    </row>
    <row r="3057" spans="1:5">
      <c r="A3057" s="49"/>
      <c r="B3057" s="50"/>
      <c r="C3057" s="50"/>
      <c r="D3057" s="51"/>
      <c r="E3057" s="49"/>
    </row>
    <row r="3058" spans="1:5">
      <c r="A3058" s="49"/>
      <c r="B3058" s="50"/>
      <c r="C3058" s="50"/>
      <c r="D3058" s="51"/>
      <c r="E3058" s="49"/>
    </row>
    <row r="3059" spans="1:5">
      <c r="A3059" s="49"/>
      <c r="B3059" s="50"/>
      <c r="C3059" s="50"/>
      <c r="D3059" s="51"/>
      <c r="E3059" s="49"/>
    </row>
    <row r="3060" spans="1:5">
      <c r="A3060" s="49"/>
      <c r="B3060" s="50"/>
      <c r="C3060" s="50"/>
      <c r="D3060" s="51"/>
      <c r="E3060" s="49"/>
    </row>
    <row r="3061" spans="1:5">
      <c r="A3061" s="49"/>
      <c r="B3061" s="50"/>
      <c r="C3061" s="50"/>
      <c r="D3061" s="51"/>
      <c r="E3061" s="49"/>
    </row>
    <row r="3062" spans="1:5">
      <c r="A3062" s="49"/>
      <c r="B3062" s="50"/>
      <c r="C3062" s="50"/>
      <c r="D3062" s="51"/>
      <c r="E3062" s="49"/>
    </row>
    <row r="3063" spans="1:5">
      <c r="A3063" s="49"/>
      <c r="B3063" s="50"/>
      <c r="C3063" s="50"/>
      <c r="D3063" s="51"/>
      <c r="E3063" s="49"/>
    </row>
    <row r="3064" spans="1:5">
      <c r="A3064" s="49"/>
      <c r="B3064" s="50"/>
      <c r="C3064" s="50"/>
      <c r="D3064" s="51"/>
      <c r="E3064" s="49"/>
    </row>
    <row r="3065" spans="1:5">
      <c r="A3065" s="49"/>
      <c r="B3065" s="50"/>
      <c r="C3065" s="50"/>
      <c r="D3065" s="51"/>
      <c r="E3065" s="49"/>
    </row>
    <row r="3066" spans="1:5">
      <c r="A3066" s="49"/>
      <c r="B3066" s="50"/>
      <c r="C3066" s="50"/>
      <c r="D3066" s="51"/>
      <c r="E3066" s="49"/>
    </row>
    <row r="3067" spans="1:5">
      <c r="A3067" s="49"/>
      <c r="B3067" s="50"/>
      <c r="C3067" s="50"/>
      <c r="D3067" s="51"/>
      <c r="E3067" s="49"/>
    </row>
    <row r="3068" spans="1:5">
      <c r="A3068" s="49"/>
      <c r="B3068" s="50"/>
      <c r="C3068" s="50"/>
      <c r="D3068" s="51"/>
      <c r="E3068" s="49"/>
    </row>
    <row r="3069" spans="1:5">
      <c r="A3069" s="49"/>
      <c r="B3069" s="50"/>
      <c r="C3069" s="50"/>
      <c r="D3069" s="51"/>
      <c r="E3069" s="49"/>
    </row>
    <row r="3070" spans="1:5">
      <c r="A3070" s="49"/>
      <c r="B3070" s="50"/>
      <c r="C3070" s="50"/>
      <c r="D3070" s="51"/>
      <c r="E3070" s="49"/>
    </row>
    <row r="3071" spans="1:5">
      <c r="A3071" s="49"/>
      <c r="B3071" s="50"/>
      <c r="C3071" s="50"/>
      <c r="D3071" s="51"/>
      <c r="E3071" s="49"/>
    </row>
    <row r="3072" spans="1:5">
      <c r="A3072" s="49"/>
      <c r="B3072" s="50"/>
      <c r="C3072" s="50"/>
      <c r="D3072" s="51"/>
      <c r="E3072" s="49"/>
    </row>
    <row r="3073" spans="1:5">
      <c r="A3073" s="49"/>
      <c r="B3073" s="50"/>
      <c r="C3073" s="50"/>
      <c r="D3073" s="51"/>
      <c r="E3073" s="49"/>
    </row>
    <row r="3074" spans="1:5">
      <c r="A3074" s="49"/>
      <c r="B3074" s="50"/>
      <c r="C3074" s="50"/>
      <c r="D3074" s="51"/>
      <c r="E3074" s="49"/>
    </row>
    <row r="3075" spans="1:5">
      <c r="A3075" s="49"/>
      <c r="B3075" s="50"/>
      <c r="C3075" s="50"/>
      <c r="D3075" s="51"/>
      <c r="E3075" s="49"/>
    </row>
    <row r="3076" spans="1:5">
      <c r="A3076" s="49"/>
      <c r="B3076" s="50"/>
      <c r="C3076" s="50"/>
      <c r="D3076" s="51"/>
      <c r="E3076" s="49"/>
    </row>
    <row r="3077" spans="1:5">
      <c r="A3077" s="49"/>
      <c r="B3077" s="50"/>
      <c r="C3077" s="50"/>
      <c r="D3077" s="51"/>
      <c r="E3077" s="49"/>
    </row>
    <row r="3078" spans="1:5">
      <c r="A3078" s="49"/>
      <c r="B3078" s="50"/>
      <c r="C3078" s="50"/>
      <c r="D3078" s="51"/>
      <c r="E3078" s="49"/>
    </row>
    <row r="3079" spans="1:5">
      <c r="A3079" s="49"/>
      <c r="B3079" s="50"/>
      <c r="C3079" s="50"/>
      <c r="D3079" s="51"/>
      <c r="E3079" s="49"/>
    </row>
    <row r="3080" spans="1:5">
      <c r="A3080" s="49"/>
      <c r="B3080" s="50"/>
      <c r="C3080" s="50"/>
      <c r="D3080" s="51"/>
      <c r="E3080" s="49"/>
    </row>
    <row r="3081" spans="1:5">
      <c r="A3081" s="49"/>
      <c r="B3081" s="50"/>
      <c r="C3081" s="50"/>
      <c r="D3081" s="51"/>
      <c r="E3081" s="49"/>
    </row>
    <row r="3082" spans="1:5">
      <c r="A3082" s="49"/>
      <c r="B3082" s="50"/>
      <c r="C3082" s="50"/>
      <c r="D3082" s="51"/>
      <c r="E3082" s="49"/>
    </row>
    <row r="3083" spans="1:5">
      <c r="A3083" s="49"/>
      <c r="B3083" s="50"/>
      <c r="C3083" s="50"/>
      <c r="D3083" s="51"/>
      <c r="E3083" s="49"/>
    </row>
    <row r="3084" spans="1:5">
      <c r="A3084" s="49"/>
      <c r="B3084" s="50"/>
      <c r="C3084" s="50"/>
      <c r="D3084" s="51"/>
      <c r="E3084" s="49"/>
    </row>
    <row r="3085" spans="1:5">
      <c r="A3085" s="49"/>
      <c r="B3085" s="50"/>
      <c r="C3085" s="50"/>
      <c r="D3085" s="51"/>
      <c r="E3085" s="49"/>
    </row>
    <row r="3086" spans="1:5">
      <c r="A3086" s="49"/>
      <c r="B3086" s="50"/>
      <c r="C3086" s="50"/>
      <c r="D3086" s="51"/>
      <c r="E3086" s="49"/>
    </row>
    <row r="3087" spans="1:5">
      <c r="A3087" s="49"/>
      <c r="B3087" s="50"/>
      <c r="C3087" s="50"/>
      <c r="D3087" s="51"/>
      <c r="E3087" s="49"/>
    </row>
    <row r="3088" spans="1:5">
      <c r="A3088" s="49"/>
      <c r="B3088" s="50"/>
      <c r="C3088" s="50"/>
      <c r="D3088" s="51"/>
      <c r="E3088" s="49"/>
    </row>
    <row r="3089" spans="1:5">
      <c r="A3089" s="49"/>
      <c r="B3089" s="50"/>
      <c r="C3089" s="50"/>
      <c r="D3089" s="51"/>
      <c r="E3089" s="49"/>
    </row>
    <row r="3090" spans="1:5">
      <c r="A3090" s="49"/>
      <c r="B3090" s="50"/>
      <c r="C3090" s="50"/>
      <c r="D3090" s="51"/>
      <c r="E3090" s="49"/>
    </row>
    <row r="3091" spans="1:5">
      <c r="A3091" s="49"/>
      <c r="B3091" s="50"/>
      <c r="C3091" s="50"/>
      <c r="D3091" s="51"/>
      <c r="E3091" s="49"/>
    </row>
    <row r="3092" spans="1:5">
      <c r="A3092" s="49"/>
      <c r="B3092" s="50"/>
      <c r="C3092" s="50"/>
      <c r="D3092" s="51"/>
      <c r="E3092" s="49"/>
    </row>
    <row r="3093" spans="1:5">
      <c r="A3093" s="49"/>
      <c r="B3093" s="50"/>
      <c r="C3093" s="50"/>
      <c r="D3093" s="51"/>
      <c r="E3093" s="49"/>
    </row>
    <row r="3094" spans="1:5">
      <c r="A3094" s="49"/>
      <c r="B3094" s="50"/>
      <c r="C3094" s="50"/>
      <c r="D3094" s="51"/>
      <c r="E3094" s="49"/>
    </row>
    <row r="3095" spans="1:5">
      <c r="A3095" s="49"/>
      <c r="B3095" s="50"/>
      <c r="C3095" s="50"/>
      <c r="D3095" s="51"/>
      <c r="E3095" s="49"/>
    </row>
    <row r="3096" spans="1:5">
      <c r="A3096" s="49"/>
      <c r="B3096" s="50"/>
      <c r="C3096" s="50"/>
      <c r="D3096" s="51"/>
      <c r="E3096" s="49"/>
    </row>
    <row r="3097" spans="1:5">
      <c r="A3097" s="49"/>
      <c r="B3097" s="50"/>
      <c r="C3097" s="50"/>
      <c r="D3097" s="51"/>
      <c r="E3097" s="49"/>
    </row>
    <row r="3098" spans="1:5">
      <c r="A3098" s="49"/>
      <c r="B3098" s="50"/>
      <c r="C3098" s="50"/>
      <c r="D3098" s="51"/>
      <c r="E3098" s="49"/>
    </row>
    <row r="3099" spans="1:5">
      <c r="A3099" s="49"/>
      <c r="B3099" s="50"/>
      <c r="C3099" s="50"/>
      <c r="D3099" s="51"/>
      <c r="E3099" s="49"/>
    </row>
    <row r="3100" spans="1:5">
      <c r="A3100" s="49"/>
      <c r="B3100" s="50"/>
      <c r="C3100" s="50"/>
      <c r="D3100" s="51"/>
      <c r="E3100" s="49"/>
    </row>
    <row r="3101" spans="1:5">
      <c r="A3101" s="49"/>
      <c r="B3101" s="50"/>
      <c r="C3101" s="50"/>
      <c r="D3101" s="51"/>
      <c r="E3101" s="49"/>
    </row>
    <row r="3102" spans="1:5">
      <c r="A3102" s="49"/>
      <c r="B3102" s="50"/>
      <c r="C3102" s="50"/>
      <c r="D3102" s="51"/>
      <c r="E3102" s="49"/>
    </row>
    <row r="3103" spans="1:5">
      <c r="A3103" s="49"/>
      <c r="B3103" s="50"/>
      <c r="C3103" s="50"/>
      <c r="D3103" s="51"/>
      <c r="E3103" s="49"/>
    </row>
    <row r="3104" spans="1:5">
      <c r="A3104" s="49"/>
      <c r="B3104" s="50"/>
      <c r="C3104" s="50"/>
      <c r="D3104" s="51"/>
      <c r="E3104" s="49"/>
    </row>
    <row r="3105" spans="1:5">
      <c r="A3105" s="49"/>
      <c r="B3105" s="50"/>
      <c r="C3105" s="50"/>
      <c r="D3105" s="51"/>
      <c r="E3105" s="49"/>
    </row>
    <row r="3106" spans="1:5">
      <c r="A3106" s="49"/>
      <c r="B3106" s="50"/>
      <c r="C3106" s="50"/>
      <c r="D3106" s="51"/>
      <c r="E3106" s="49"/>
    </row>
    <row r="3107" spans="1:5">
      <c r="A3107" s="49"/>
      <c r="B3107" s="50"/>
      <c r="C3107" s="50"/>
      <c r="D3107" s="51"/>
      <c r="E3107" s="49"/>
    </row>
    <row r="3108" spans="1:5">
      <c r="A3108" s="49"/>
      <c r="B3108" s="50"/>
      <c r="C3108" s="50"/>
      <c r="D3108" s="51"/>
      <c r="E3108" s="49"/>
    </row>
    <row r="3109" spans="1:5">
      <c r="A3109" s="49"/>
      <c r="B3109" s="50"/>
      <c r="C3109" s="50"/>
      <c r="D3109" s="51"/>
      <c r="E3109" s="49"/>
    </row>
    <row r="3110" spans="1:5">
      <c r="A3110" s="49"/>
      <c r="B3110" s="50"/>
      <c r="C3110" s="50"/>
      <c r="D3110" s="51"/>
      <c r="E3110" s="49"/>
    </row>
    <row r="3111" spans="1:5">
      <c r="A3111" s="49"/>
      <c r="B3111" s="50"/>
      <c r="C3111" s="50"/>
      <c r="D3111" s="51"/>
      <c r="E3111" s="49"/>
    </row>
    <row r="3112" spans="1:5">
      <c r="A3112" s="49"/>
      <c r="B3112" s="50"/>
      <c r="C3112" s="50"/>
      <c r="D3112" s="51"/>
      <c r="E3112" s="49"/>
    </row>
    <row r="3113" spans="1:5">
      <c r="A3113" s="49"/>
      <c r="B3113" s="50"/>
      <c r="C3113" s="50"/>
      <c r="D3113" s="51"/>
      <c r="E3113" s="49"/>
    </row>
    <row r="3114" spans="1:5">
      <c r="A3114" s="49"/>
      <c r="B3114" s="50"/>
      <c r="C3114" s="50"/>
      <c r="D3114" s="51"/>
      <c r="E3114" s="49"/>
    </row>
    <row r="3115" spans="1:5">
      <c r="A3115" s="49"/>
      <c r="B3115" s="50"/>
      <c r="C3115" s="50"/>
      <c r="D3115" s="51"/>
      <c r="E3115" s="49"/>
    </row>
    <row r="3116" spans="1:5">
      <c r="A3116" s="49"/>
      <c r="B3116" s="50"/>
      <c r="C3116" s="50"/>
      <c r="D3116" s="51"/>
      <c r="E3116" s="49"/>
    </row>
    <row r="3117" spans="1:5">
      <c r="A3117" s="49"/>
      <c r="B3117" s="50"/>
      <c r="C3117" s="50"/>
      <c r="D3117" s="51"/>
      <c r="E3117" s="49"/>
    </row>
    <row r="3118" spans="1:5">
      <c r="A3118" s="49"/>
      <c r="B3118" s="50"/>
      <c r="C3118" s="50"/>
      <c r="D3118" s="51"/>
      <c r="E3118" s="49"/>
    </row>
    <row r="3119" spans="1:5">
      <c r="A3119" s="49"/>
      <c r="B3119" s="50"/>
      <c r="C3119" s="50"/>
      <c r="D3119" s="51"/>
      <c r="E3119" s="49"/>
    </row>
    <row r="3120" spans="1:5">
      <c r="A3120" s="49"/>
      <c r="B3120" s="50"/>
      <c r="C3120" s="50"/>
      <c r="D3120" s="51"/>
      <c r="E3120" s="49"/>
    </row>
    <row r="3121" spans="1:5">
      <c r="A3121" s="49"/>
      <c r="B3121" s="50"/>
      <c r="C3121" s="50"/>
      <c r="D3121" s="51"/>
      <c r="E3121" s="49"/>
    </row>
    <row r="3122" spans="1:5">
      <c r="A3122" s="49"/>
      <c r="B3122" s="50"/>
      <c r="C3122" s="50"/>
      <c r="D3122" s="51"/>
      <c r="E3122" s="49"/>
    </row>
    <row r="3123" spans="1:5">
      <c r="A3123" s="49"/>
      <c r="B3123" s="50"/>
      <c r="C3123" s="50"/>
      <c r="D3123" s="51"/>
      <c r="E3123" s="49"/>
    </row>
    <row r="3124" spans="1:5">
      <c r="A3124" s="49"/>
      <c r="B3124" s="50"/>
      <c r="C3124" s="50"/>
      <c r="D3124" s="51"/>
      <c r="E3124" s="49"/>
    </row>
    <row r="3125" spans="1:5">
      <c r="A3125" s="49"/>
      <c r="B3125" s="50"/>
      <c r="C3125" s="50"/>
      <c r="D3125" s="51"/>
      <c r="E3125" s="49"/>
    </row>
    <row r="3126" spans="1:5">
      <c r="A3126" s="49"/>
      <c r="B3126" s="50"/>
      <c r="C3126" s="50"/>
      <c r="D3126" s="51"/>
      <c r="E3126" s="49"/>
    </row>
    <row r="3127" spans="1:5">
      <c r="A3127" s="49"/>
      <c r="B3127" s="50"/>
      <c r="C3127" s="50"/>
      <c r="D3127" s="51"/>
      <c r="E3127" s="49"/>
    </row>
    <row r="3128" spans="1:5">
      <c r="A3128" s="49"/>
      <c r="B3128" s="50"/>
      <c r="C3128" s="50"/>
      <c r="D3128" s="51"/>
      <c r="E3128" s="49"/>
    </row>
    <row r="3129" spans="1:5">
      <c r="A3129" s="49"/>
      <c r="B3129" s="50"/>
      <c r="C3129" s="50"/>
      <c r="D3129" s="51"/>
      <c r="E3129" s="49"/>
    </row>
    <row r="3130" spans="1:5">
      <c r="A3130" s="49"/>
      <c r="B3130" s="50"/>
      <c r="C3130" s="50"/>
      <c r="D3130" s="51"/>
      <c r="E3130" s="49"/>
    </row>
    <row r="3131" spans="1:5">
      <c r="A3131" s="49"/>
      <c r="B3131" s="50"/>
      <c r="C3131" s="50"/>
      <c r="D3131" s="51"/>
      <c r="E3131" s="49"/>
    </row>
    <row r="3132" spans="1:5">
      <c r="A3132" s="49"/>
      <c r="B3132" s="50"/>
      <c r="C3132" s="50"/>
      <c r="D3132" s="51"/>
      <c r="E3132" s="49"/>
    </row>
    <row r="3133" spans="1:5">
      <c r="A3133" s="49"/>
      <c r="B3133" s="50"/>
      <c r="C3133" s="50"/>
      <c r="D3133" s="51"/>
      <c r="E3133" s="49"/>
    </row>
    <row r="3134" spans="1:5">
      <c r="A3134" s="49"/>
      <c r="B3134" s="50"/>
      <c r="C3134" s="50"/>
      <c r="D3134" s="51"/>
      <c r="E3134" s="49"/>
    </row>
    <row r="3135" spans="1:5">
      <c r="A3135" s="49"/>
      <c r="B3135" s="50"/>
      <c r="C3135" s="50"/>
      <c r="D3135" s="51"/>
      <c r="E3135" s="49"/>
    </row>
    <row r="3136" spans="1:5">
      <c r="A3136" s="49"/>
      <c r="B3136" s="50"/>
      <c r="C3136" s="50"/>
      <c r="D3136" s="51"/>
      <c r="E3136" s="49"/>
    </row>
    <row r="3137" spans="1:5">
      <c r="A3137" s="49"/>
      <c r="B3137" s="50"/>
      <c r="C3137" s="50"/>
      <c r="D3137" s="51"/>
      <c r="E3137" s="49"/>
    </row>
    <row r="3138" spans="1:5">
      <c r="A3138" s="49"/>
      <c r="B3138" s="50"/>
      <c r="C3138" s="50"/>
      <c r="D3138" s="51"/>
      <c r="E3138" s="49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регистрация</vt:lpstr>
      <vt:lpstr>ЭЪЛОН</vt:lpstr>
      <vt:lpstr>Сумма прописю</vt:lpstr>
      <vt:lpstr>Список банков</vt:lpstr>
      <vt:lpstr>ЭЪЛОН!Print_Area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2014-06-26T11:16:53Z</cp:lastPrinted>
  <dcterms:created xsi:type="dcterms:W3CDTF">2014-06-09T19:48:32Z</dcterms:created>
  <dcterms:modified xsi:type="dcterms:W3CDTF">2014-06-26T12:49:12Z</dcterms:modified>
</cp:coreProperties>
</file>